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6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财政拨款收支预算总表'!$A$7:$D$35</definedName>
    <definedName name="_xlnm.Print_Area" localSheetId="9">'表八 部门项目支出预算表（其他运转类、特定目标类项目）'!$A$1:$AA$26</definedName>
    <definedName name="_xlnm.Print_Area" localSheetId="3">'表二 部门收入预算表'!$A$1:$T$10</definedName>
    <definedName name="_xlnm.Print_Area" localSheetId="10">'表九 项目支出绩效目标表（本次下达）'!$A$1:$K$21</definedName>
    <definedName name="_xlnm.Print_Area" localSheetId="8">'表七 部门基本支出预算表（人员类、运转类公用经费项目）'!$A$1:$AD$65</definedName>
    <definedName name="_xlnm.Print_Area" localSheetId="4">'表三 部门支出预算表'!$A$1:$W$31</definedName>
    <definedName name="_xlnm.Print_Area" localSheetId="11">'表十 项目支出绩效目标表（另文下达）'!$A$1:$K$7</definedName>
    <definedName name="_xlnm.Print_Area" localSheetId="19">'表十八 部门项目中期规划预算表'!$A$1:$G$9</definedName>
    <definedName name="_xlnm.Print_Area" localSheetId="13">'表十二 部门政府采购预算表'!$A$1:$X$10</definedName>
    <definedName name="_xlnm.Print_Area" localSheetId="17">'表十六 新增资产配置表'!$A$1:$H$9</definedName>
    <definedName name="_xlnm.Print_Area" localSheetId="14">'表十三 部门政府购买服务预算表'!$A$1:$X$10</definedName>
    <definedName name="_xlnm.Print_Area" localSheetId="15">'表十四 对下转移支付预算表'!$A$1:$R$8</definedName>
    <definedName name="_xlnm.Print_Area" localSheetId="16">'表十五 对下转移支付绩效目标表'!$A$1:$K$7</definedName>
    <definedName name="_xlnm.Print_Area" localSheetId="12">'表十一 政府性基金预算支出预算表'!$A$1:$J$9</definedName>
    <definedName name="_xlnm.Print_Area" localSheetId="5">'表四 财政拨款收支预算总表'!$A$1:$D$38</definedName>
    <definedName name="_xlnm.Print_Area" localSheetId="6">'表五 一般公共预算支出预算表（按功能科目分类）'!$A$1:$M$31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<sst xmlns="http://schemas.openxmlformats.org/spreadsheetml/2006/main" count="1401" uniqueCount="476">
  <si>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</si>
  <si>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</si>
  <si>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</si>
  <si>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</si>
  <si>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</si>
  <si>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</si>
  <si>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</si>
  <si>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</si>
  <si>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</si>
  <si>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</si>
  <si>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</si>
  <si>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</si>
  <si>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</si>
  <si>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</si>
  <si>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</si>
  <si>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</si>
  <si>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</si>
  <si>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</si>
  <si>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</si>
  <si>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</si>
  <si>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</si>
  <si>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</si>
  <si>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</si>
  <si>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</si>
  <si>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</si>
  <si>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</si>
  <si>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</si>
  <si>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</si>
  <si>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</si>
  <si>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</si>
  <si>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</si>
  <si>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</si>
  <si>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</si>
  <si>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</si>
  <si>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</si>
  <si>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</si>
  <si>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</si>
  <si>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</si>
  <si>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</si>
  <si>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</si>
  <si>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</si>
  <si>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</si>
  <si>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</si>
  <si>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</si>
  <si>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</si>
  <si>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</si>
  <si>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</si>
  <si>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</si>
  <si>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</si>
  <si>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</si>
  <si>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</si>
  <si>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</si>
  <si>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</si>
  <si>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</si>
  <si>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</si>
  <si>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</si>
  <si>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</si>
  <si>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</si>
  <si>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</si>
  <si>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</si>
  <si>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</si>
  <si>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</si>
  <si>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</si>
  <si>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</si>
  <si>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</si>
  <si>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</si>
  <si>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</si>
  <si>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</si>
  <si>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</si>
  <si>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</si>
  <si>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</si>
  <si>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</si>
  <si>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</si>
  <si>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</si>
  <si>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</si>
  <si>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</si>
  <si>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</si>
  <si>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</si>
  <si>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</si>
  <si>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</si>
  <si>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</si>
  <si>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</si>
  <si>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</si>
  <si>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</si>
  <si>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</si>
  <si>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</si>
  <si>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</si>
  <si>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</si>
  <si>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</si>
  <si>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</si>
  <si>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</si>
  <si>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</si>
  <si>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</si>
  <si>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</si>
  <si>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</si>
  <si>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云龙县白石镇中心学校</t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</si>
  <si>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</si>
  <si>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</si>
  <si>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</si>
  <si>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</si>
  <si>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</si>
  <si>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</si>
  <si>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</si>
  <si>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</si>
  <si>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</si>
  <si>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</si>
  <si>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</si>
  <si>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</si>
  <si>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</si>
  <si>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</si>
  <si>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</si>
  <si>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</si>
  <si>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</si>
  <si>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</si>
  <si>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</si>
  <si>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</si>
  <si>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</si>
  <si>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</si>
  <si>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</si>
  <si>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</si>
  <si>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</si>
  <si>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</si>
  <si>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</si>
  <si>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</si>
  <si>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</si>
  <si>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</si>
  <si>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</si>
  <si>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</si>
  <si>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</si>
  <si>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</si>
  <si>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</si>
  <si>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</si>
  <si>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</si>
  <si>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</si>
  <si>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</si>
  <si>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</si>
  <si>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</si>
  <si>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</si>
  <si>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</si>
  <si>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</si>
  <si>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</si>
  <si>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</si>
  <si>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</si>
  <si>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</si>
  <si>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</si>
  <si>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</si>
  <si>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</si>
  <si>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</si>
  <si>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</si>
  <si>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</si>
  <si>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</si>
  <si>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</si>
  <si>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</si>
  <si>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</si>
  <si>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</si>
  <si>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</si>
  <si>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</si>
  <si>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</si>
  <si>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</si>
  <si>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</si>
  <si>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</si>
  <si>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</si>
  <si>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</si>
  <si>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</si>
  <si>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</si>
  <si>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</si>
  <si>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</si>
  <si>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</si>
  <si>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</si>
  <si>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</si>
  <si>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</si>
  <si>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</si>
  <si>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</si>
  <si>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</si>
  <si>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</si>
  <si>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</si>
  <si>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</si>
  <si>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</si>
  <si>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</si>
  <si>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</si>
  <si>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</si>
  <si>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</si>
  <si>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</si>
  <si>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</si>
  <si>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</si>
  <si>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</si>
  <si>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</si>
  <si>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</si>
  <si>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</si>
  <si>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</si>
  <si>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</si>
  <si>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</si>
  <si>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</si>
  <si>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</si>
  <si>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</si>
  <si>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</si>
  <si>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</si>
  <si>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</si>
  <si>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</si>
  <si>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</si>
  <si>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</si>
  <si>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</si>
  <si>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</si>
  <si>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</si>
  <si>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</si>
  <si>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</si>
  <si>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</si>
  <si>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</si>
  <si>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</si>
  <si>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</si>
  <si>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</si>
  <si>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</si>
  <si>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</si>
  <si>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</si>
  <si>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</si>
  <si>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</si>
  <si>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</si>
  <si>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</si>
  <si>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</si>
  <si>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</si>
  <si>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</si>
  <si>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</si>
  <si>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</si>
  <si>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</si>
  <si>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</si>
  <si>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</si>
  <si>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</si>
  <si>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</si>
  <si>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</si>
  <si>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</si>
  <si>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</si>
  <si>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</si>
  <si>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</si>
  <si>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</si>
  <si>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</si>
  <si>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</si>
  <si>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</si>
  <si>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</si>
  <si>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</si>
  <si>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</si>
  <si>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</si>
  <si>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</si>
  <si>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</si>
  <si>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</si>
  <si>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</si>
  <si>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</si>
  <si>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</si>
  <si>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</si>
  <si>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</si>
  <si>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</si>
  <si>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</si>
  <si>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</si>
  <si>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</si>
  <si>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</si>
  <si>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</si>
  <si>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</si>
  <si>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</si>
  <si>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</si>
  <si>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</si>
  <si>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</si>
  <si>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</si>
  <si>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</si>
  <si>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</si>
  <si>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532929210000000018495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</si>
  <si>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</si>
  <si>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</si>
  <si>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</si>
  <si>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</si>
  <si>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</si>
  <si>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</si>
  <si>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</si>
  <si>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</si>
  <si>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</si>
  <si>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532929210000000019292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</si>
  <si>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</si>
  <si>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</si>
  <si>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</si>
  <si>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</si>
  <si>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</si>
  <si>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</si>
  <si>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</si>
  <si>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532929210000000019293</t>
  </si>
  <si>
    <t>30113</t>
  </si>
  <si>
    <t>532929210000000024940</t>
  </si>
  <si>
    <t>对个人和家庭的补助</t>
  </si>
  <si>
    <t>30308</t>
  </si>
  <si>
    <t>助学金</t>
  </si>
  <si>
    <t>30305</t>
  </si>
  <si>
    <t>生活补助</t>
  </si>
  <si>
    <t>532929210000000024951</t>
  </si>
  <si>
    <t>工会经费</t>
  </si>
  <si>
    <t>30228</t>
  </si>
  <si>
    <t>532929210000000024953</t>
  </si>
  <si>
    <t>其他公用支出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</si>
  <si>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</si>
  <si>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</si>
  <si>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</si>
  <si>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</si>
  <si>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</si>
  <si>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</si>
  <si>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</si>
  <si>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</si>
  <si>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</si>
  <si>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</si>
  <si>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</si>
  <si>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</si>
  <si>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</si>
  <si>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</si>
  <si>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532929231100001422426</t>
  </si>
  <si>
    <t>事业人员参照公务员规范后绩效奖</t>
  </si>
  <si>
    <t>532929231100001422449</t>
  </si>
  <si>
    <t>生均公用经费</t>
  </si>
  <si>
    <t>532929231100001422966</t>
  </si>
  <si>
    <t>集中连片乡村教师生活补助</t>
  </si>
  <si>
    <t>532929241100002278707</t>
  </si>
  <si>
    <t>义务教育阶段特殊教育学校和随班就读残疾学生生均公用经费</t>
  </si>
  <si>
    <t>532929241100002278719</t>
  </si>
  <si>
    <t>事业人员优秀奖励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</si>
  <si>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</si>
  <si>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</si>
  <si>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</si>
  <si>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</si>
  <si>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</si>
  <si>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</si>
  <si>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</si>
  <si>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</si>
  <si>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</si>
  <si>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</si>
  <si>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532929241100002442638</t>
  </si>
  <si>
    <t>教体系统编外人员专项资金</t>
  </si>
  <si>
    <t>30226</t>
  </si>
  <si>
    <t>劳务费</t>
  </si>
  <si>
    <t>312 民生类</t>
  </si>
  <si>
    <t>532929241100002772581</t>
  </si>
  <si>
    <t>义务教育营养改善计划中央补助专项资金</t>
  </si>
  <si>
    <t>311 专项业务类</t>
  </si>
  <si>
    <t>532929241100002772621</t>
  </si>
  <si>
    <t>城乡义务教育阶段学校公用经费专项资金</t>
  </si>
  <si>
    <t>31002</t>
  </si>
  <si>
    <t>办公设备购置</t>
  </si>
  <si>
    <t>532929241100002778563</t>
  </si>
  <si>
    <t>城乡义务教育家庭经济困难学生补助经费</t>
  </si>
  <si>
    <t>532929241100003146866</t>
  </si>
  <si>
    <t>2024年特岗教师工资专项资金</t>
  </si>
  <si>
    <t>532929241100003255813</t>
  </si>
  <si>
    <t>2024年义务教育阶段课后服务专项资金</t>
  </si>
  <si>
    <t>532929241100003271894</t>
  </si>
  <si>
    <t>农村义务教育学生营养改善计划运行经费州级专项资金</t>
  </si>
  <si>
    <t>532929241100003277569</t>
  </si>
  <si>
    <t>2024年义务教育薄弱环节改善与能力提升中央补助专项资金</t>
  </si>
  <si>
    <t>31001</t>
  </si>
  <si>
    <t>房屋建筑物购建</t>
  </si>
  <si>
    <t>532929241100003355469</t>
  </si>
  <si>
    <t>2024年基础教育综合奖补省级资金</t>
  </si>
  <si>
    <t>532929251100004044624</t>
  </si>
  <si>
    <t>学校食堂食材采购资金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</si>
  <si>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</si>
  <si>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</si>
  <si>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</si>
  <si>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</si>
  <si>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</si>
  <si>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</si>
  <si>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</si>
  <si>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</si>
  <si>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</si>
  <si>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</si>
  <si>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专项用于2025年各学校学生食堂食材采购。</t>
  </si>
  <si>
    <t>产出指标</t>
  </si>
  <si>
    <t>数量指标</t>
  </si>
  <si>
    <t>受益学生</t>
  </si>
  <si>
    <t>&gt;=</t>
  </si>
  <si>
    <t>1376</t>
  </si>
  <si>
    <t>人次</t>
  </si>
  <si>
    <t>定量指标</t>
  </si>
  <si>
    <t>受益学生大于等于1376人次</t>
  </si>
  <si>
    <t>质量指标</t>
  </si>
  <si>
    <t>义务教育学生享受营养午餐</t>
  </si>
  <si>
    <t>=</t>
  </si>
  <si>
    <t>100</t>
  </si>
  <si>
    <t>%</t>
  </si>
  <si>
    <t>义务教育学生100%享受营养午餐</t>
  </si>
  <si>
    <t>时效指标</t>
  </si>
  <si>
    <t>实施结束时间</t>
  </si>
  <si>
    <t>&lt;=</t>
  </si>
  <si>
    <t>2025年12月31日之前</t>
  </si>
  <si>
    <t>年-月-日</t>
  </si>
  <si>
    <t>实施结束时间在2025年12月31日之前</t>
  </si>
  <si>
    <t>成本指标</t>
  </si>
  <si>
    <t>经济成本指标</t>
  </si>
  <si>
    <t>700</t>
  </si>
  <si>
    <t>万元</t>
  </si>
  <si>
    <t>投入资金小于等于700万元</t>
  </si>
  <si>
    <t>效益指标</t>
  </si>
  <si>
    <t>社会效益</t>
  </si>
  <si>
    <t>促进各级各类学校高质量发展</t>
  </si>
  <si>
    <t>显著</t>
  </si>
  <si>
    <t>等级</t>
  </si>
  <si>
    <t>定性指标</t>
  </si>
  <si>
    <t>促进各级各类学校高质量发展效果显著</t>
  </si>
  <si>
    <t>满意度指标</t>
  </si>
  <si>
    <t>服务对象满意度</t>
  </si>
  <si>
    <t>受益学生满意度</t>
  </si>
  <si>
    <t>90</t>
  </si>
  <si>
    <t>受益学生满意度大于等于90%</t>
  </si>
  <si>
    <t>为达到以上项目总体目标要求，2025年计划申请119.10万元，通过劳务派遣方式，委托（聘请）云南沧龙保安服务有限责任公司提供40名工作人员，为云龙县白石镇中心学校提供工作支持，进一步保障工作质量，助力教育事业的高质量发展。</t>
  </si>
  <si>
    <t>学前教育保教人员</t>
  </si>
  <si>
    <t>25</t>
  </si>
  <si>
    <t>人</t>
  </si>
  <si>
    <t>反映学前教育保教人员到位数量是否为25人</t>
  </si>
  <si>
    <t>校园安保人员</t>
  </si>
  <si>
    <t>反映校园安保人员到位数量是否为4人</t>
  </si>
  <si>
    <t>营养改善计划临时用工人员</t>
  </si>
  <si>
    <t>反映营养改善计划临时用工人员到位数量是否为11人</t>
  </si>
  <si>
    <t>工作考核通过率</t>
  </si>
  <si>
    <t>反映人员工作是否达标，是否达到需求单位需求</t>
  </si>
  <si>
    <t>工作响应及时性</t>
  </si>
  <si>
    <t>及时</t>
  </si>
  <si>
    <t>是/否</t>
  </si>
  <si>
    <t>反映工作响应是否及时，是否存在缺勤的情况</t>
  </si>
  <si>
    <t>119.10</t>
  </si>
  <si>
    <t>反映预算执行是否在预算范围内</t>
  </si>
  <si>
    <t>校园安全提升情况</t>
  </si>
  <si>
    <t>提升</t>
  </si>
  <si>
    <t>反映项目得实施是否有效提升校园安全情况</t>
  </si>
  <si>
    <t>学生营养改善情况</t>
  </si>
  <si>
    <t>有效改善</t>
  </si>
  <si>
    <t>反映在校学生是否全部享受到了营养改善计划</t>
  </si>
  <si>
    <t>师生满意度</t>
  </si>
  <si>
    <t>师生满意度大于等于90%</t>
  </si>
  <si>
    <t>8=9+10</t>
  </si>
  <si>
    <t>9</t>
  </si>
  <si>
    <t/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</si>
  <si>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</si>
  <si>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</si>
  <si>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</si>
  <si>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</si>
  <si>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</si>
  <si>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</si>
  <si>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</si>
  <si>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</si>
  <si>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2025年学校食堂食材采购项目</t>
  </si>
  <si>
    <t>A07060000 食品、饮料和烟草原料</t>
  </si>
  <si>
    <t>批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</si>
  <si>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</si>
  <si>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</si>
  <si>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</si>
  <si>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</si>
  <si>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</si>
  <si>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</si>
  <si>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</si>
  <si>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诺邓镇</t>
  </si>
  <si>
    <t>宝丰乡</t>
  </si>
  <si>
    <t>关坪乡</t>
  </si>
  <si>
    <t>团结乡</t>
  </si>
  <si>
    <t>检槽乡</t>
  </si>
  <si>
    <t>长新乡</t>
  </si>
  <si>
    <t>白石镇</t>
  </si>
  <si>
    <t>功果桥镇</t>
  </si>
  <si>
    <t>漕涧镇</t>
  </si>
  <si>
    <t>苗尾乡</t>
  </si>
  <si>
    <t>民建乡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</si>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</sst>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\-#,##0.00;;@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10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theme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Microsoft YaHei UI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8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3" fillId="28" borderId="2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7" fillId="0" borderId="0"/>
    <xf numFmtId="41" fontId="18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0" borderId="0"/>
    <xf numFmtId="0" fontId="18" fillId="19" borderId="19" applyNumberFormat="0" applyFon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67" fillId="27" borderId="22" applyNumberFormat="0" applyAlignment="0" applyProtection="0">
      <alignment vertical="center"/>
    </xf>
    <xf numFmtId="0" fontId="62" fillId="27" borderId="20" applyNumberFormat="0" applyAlignment="0" applyProtection="0">
      <alignment vertical="center"/>
    </xf>
    <xf numFmtId="0" fontId="56" fillId="16" borderId="17" applyNumberFormat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51" fillId="31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49" fillId="30" borderId="0" applyNumberFormat="0" applyBorder="0" applyAlignment="0" applyProtection="0">
      <alignment vertical="center"/>
    </xf>
    <xf numFmtId="0" fontId="37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37" fillId="0" borderId="0"/>
    <xf numFmtId="0" fontId="58" fillId="0" borderId="0">
      <alignment vertical="top"/>
      <protection locked="0"/>
    </xf>
    <xf numFmtId="0" fontId="49" fillId="6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13" fillId="0" borderId="2">
      <alignment horizontal="left" vertical="center" wrapText="1"/>
    </xf>
  </cellStyleXfs>
  <cellXfs count="250">
    <xf numFmtId="0" fontId="0" fillId="0" borderId="0" xfId="0"/>
    <xf numFmtId="0" fontId="1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vertical="center"/>
      <protection locked="0"/>
    </xf>
    <xf numFmtId="0" fontId="4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62" applyNumberFormat="1" applyFont="1" applyBorder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0" fontId="11" fillId="0" borderId="1" xfId="50" applyFont="1" applyFill="1" applyBorder="1" applyAlignment="1" applyProtection="1">
      <alignment horizontal="right" vertical="center" wrapText="1"/>
      <protection locked="0"/>
    </xf>
    <xf numFmtId="0" fontId="1" fillId="0" borderId="0" xfId="61" applyFill="1" applyAlignment="1" applyProtection="1">
      <alignment vertical="center"/>
      <protection locked="0"/>
    </xf>
    <xf numFmtId="0" fontId="2" fillId="0" borderId="1" xfId="50" applyFont="1" applyFill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3" fillId="0" borderId="1" xfId="50" applyFont="1" applyFill="1" applyBorder="1" applyAlignment="1" applyProtection="1">
      <alignment vertical="center" wrapText="1"/>
      <protection locked="0"/>
    </xf>
    <xf numFmtId="0" fontId="12" fillId="0" borderId="1" xfId="50" applyFont="1" applyFill="1" applyBorder="1" applyAlignment="1" applyProtection="1">
      <alignment vertical="center" wrapText="1"/>
    </xf>
    <xf numFmtId="0" fontId="11" fillId="0" borderId="1" xfId="50" applyFont="1" applyFill="1" applyBorder="1" applyAlignment="1" applyProtection="1">
      <alignment horizontal="right" vertical="center" wrapText="1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" fillId="0" borderId="0" xfId="61" applyFill="1" applyAlignment="1" applyProtection="1">
      <alignment vertical="center"/>
      <protection locked="0"/>
    </xf>
    <xf numFmtId="0" fontId="14" fillId="0" borderId="0" xfId="61" applyNumberFormat="1" applyFont="1" applyFill="1" applyBorder="1" applyAlignment="1" applyProtection="1">
      <alignment horizontal="right" vertical="center"/>
    </xf>
    <xf numFmtId="0" fontId="15" fillId="0" borderId="0" xfId="61" applyNumberFormat="1" applyFont="1" applyFill="1" applyBorder="1" applyAlignment="1" applyProtection="1">
      <alignment horizontal="center" vertical="center"/>
    </xf>
    <xf numFmtId="0" fontId="16" fillId="0" borderId="0" xfId="61" applyNumberFormat="1" applyFont="1" applyFill="1" applyBorder="1" applyAlignment="1" applyProtection="1">
      <alignment horizontal="left" vertical="center"/>
    </xf>
    <xf numFmtId="0" fontId="17" fillId="0" borderId="3" xfId="61" applyFont="1" applyFill="1" applyBorder="1" applyAlignment="1" applyProtection="1">
      <alignment horizontal="center" vertical="center"/>
    </xf>
    <xf numFmtId="0" fontId="16" fillId="0" borderId="1" xfId="47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47" applyFont="1" applyFill="1" applyBorder="1" applyAlignment="1" applyProtection="1">
      <alignment horizontal="center" vertical="center" wrapText="1"/>
      <protection locked="0"/>
    </xf>
    <xf numFmtId="0" fontId="2" fillId="2" borderId="1" xfId="56" applyFont="1" applyFill="1" applyBorder="1" applyAlignment="1" applyProtection="1">
      <alignment horizontal="center" vertical="center" wrapText="1"/>
      <protection locked="0"/>
    </xf>
    <xf numFmtId="0" fontId="14" fillId="0" borderId="1" xfId="47" applyFont="1" applyFill="1" applyBorder="1" applyAlignment="1" applyProtection="1">
      <alignment vertical="center" wrapText="1"/>
      <protection locked="0"/>
    </xf>
    <xf numFmtId="176" fontId="14" fillId="0" borderId="1" xfId="47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21" fillId="0" borderId="4" xfId="56" applyFont="1" applyFill="1" applyBorder="1" applyAlignment="1" applyProtection="1">
      <alignment horizontal="center" vertical="center" wrapText="1"/>
      <protection locked="0"/>
    </xf>
    <xf numFmtId="0" fontId="21" fillId="0" borderId="5" xfId="56" applyFont="1" applyFill="1" applyBorder="1" applyAlignment="1" applyProtection="1">
      <alignment horizontal="center" vertical="center" wrapText="1"/>
      <protection locked="0"/>
    </xf>
    <xf numFmtId="0" fontId="21" fillId="0" borderId="6" xfId="56" applyFont="1" applyFill="1" applyBorder="1" applyAlignment="1" applyProtection="1">
      <alignment horizontal="center" vertical="center" wrapText="1"/>
      <protection locked="0"/>
    </xf>
    <xf numFmtId="0" fontId="13" fillId="0" borderId="0" xfId="56" applyFont="1" applyFill="1" applyBorder="1" applyAlignment="1" applyProtection="1">
      <alignment vertical="top"/>
    </xf>
    <xf numFmtId="0" fontId="17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13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2" fillId="0" borderId="0" xfId="56" applyFont="1" applyFill="1" applyBorder="1" applyAlignment="1" applyProtection="1">
      <alignment horizontal="center" vertical="center"/>
    </xf>
    <xf numFmtId="0" fontId="17" fillId="0" borderId="0" xfId="56" applyFont="1" applyFill="1" applyBorder="1" applyAlignment="1" applyProtection="1">
      <alignment horizontal="left" vertical="center"/>
    </xf>
    <xf numFmtId="0" fontId="17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12" fillId="0" borderId="1" xfId="56" applyFont="1" applyFill="1" applyBorder="1" applyAlignment="1" applyProtection="1">
      <alignment horizontal="center" vertical="center" wrapText="1"/>
      <protection locked="0"/>
    </xf>
    <xf numFmtId="0" fontId="12" fillId="0" borderId="1" xfId="56" applyFont="1" applyFill="1" applyBorder="1" applyAlignment="1" applyProtection="1">
      <alignment horizontal="left" vertical="center" wrapText="1"/>
      <protection locked="0"/>
    </xf>
    <xf numFmtId="0" fontId="12" fillId="0" borderId="1" xfId="56" applyFont="1" applyFill="1" applyBorder="1" applyAlignment="1" applyProtection="1">
      <alignment horizontal="left"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12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2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7" fillId="0" borderId="0" xfId="56" applyFont="1" applyFill="1" applyBorder="1" applyAlignment="1" applyProtection="1">
      <alignment wrapText="1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0" fontId="4" fillId="0" borderId="5" xfId="56" applyFont="1" applyFill="1" applyBorder="1" applyAlignment="1" applyProtection="1">
      <alignment horizontal="center" vertical="center"/>
      <protection locked="0"/>
    </xf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56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7" fillId="0" borderId="1" xfId="56" applyFont="1" applyFill="1" applyBorder="1" applyAlignment="1" applyProtection="1">
      <alignment horizontal="center" vertical="center" shrinkToFit="1"/>
      <protection locked="0"/>
    </xf>
    <xf numFmtId="0" fontId="13" fillId="0" borderId="1" xfId="56" applyFont="1" applyFill="1" applyBorder="1" applyAlignment="1" applyProtection="1">
      <alignment horizontal="center" vertical="center" shrinkToFit="1"/>
      <protection locked="0"/>
    </xf>
    <xf numFmtId="176" fontId="9" fillId="0" borderId="1" xfId="56" applyNumberFormat="1" applyFont="1" applyFill="1" applyBorder="1" applyAlignment="1" applyProtection="1">
      <alignment horizontal="right" vertical="center"/>
      <protection locked="0"/>
    </xf>
    <xf numFmtId="176" fontId="11" fillId="0" borderId="1" xfId="56" applyNumberFormat="1" applyFont="1" applyFill="1" applyBorder="1" applyAlignment="1" applyProtection="1">
      <alignment horizontal="right" vertical="center"/>
      <protection locked="0"/>
    </xf>
    <xf numFmtId="0" fontId="17" fillId="0" borderId="0" xfId="56" applyFont="1" applyFill="1" applyBorder="1" applyAlignment="1" applyProtection="1"/>
    <xf numFmtId="0" fontId="4" fillId="0" borderId="3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3" fillId="0" borderId="0" xfId="56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2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12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0" fontId="25" fillId="0" borderId="1" xfId="56" applyFont="1" applyFill="1" applyBorder="1" applyAlignment="1" applyProtection="1">
      <alignment horizontal="center" vertical="center"/>
      <protection locked="0"/>
    </xf>
    <xf numFmtId="176" fontId="26" fillId="0" borderId="1" xfId="56" applyNumberFormat="1" applyFont="1" applyFill="1" applyBorder="1" applyAlignment="1" applyProtection="1">
      <alignment horizontal="right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3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7" fillId="0" borderId="0" xfId="56" applyFont="1" applyFill="1" applyBorder="1" applyAlignment="1" applyProtection="1">
      <alignment vertical="top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</xf>
    <xf numFmtId="176" fontId="27" fillId="0" borderId="1" xfId="56" applyNumberFormat="1" applyFont="1" applyFill="1" applyBorder="1" applyAlignment="1" applyProtection="1">
      <alignment horizontal="right" vertical="top"/>
      <protection locked="0"/>
    </xf>
    <xf numFmtId="0" fontId="12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18" fillId="0" borderId="0" xfId="0" applyFont="1" applyFill="1" applyBorder="1" applyAlignment="1"/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0" fontId="21" fillId="0" borderId="1" xfId="56" applyFont="1" applyFill="1" applyBorder="1" applyAlignment="1" applyProtection="1">
      <alignment horizontal="center" vertical="center"/>
      <protection locked="0"/>
    </xf>
    <xf numFmtId="0" fontId="21" fillId="0" borderId="1" xfId="56" applyFont="1" applyFill="1" applyBorder="1" applyAlignment="1" applyProtection="1">
      <alignment horizontal="left" vertical="center"/>
      <protection locked="0"/>
    </xf>
    <xf numFmtId="0" fontId="21" fillId="0" borderId="1" xfId="56" applyFont="1" applyFill="1" applyBorder="1" applyAlignment="1" applyProtection="1">
      <alignment horizontal="right" vertical="center"/>
      <protection locked="0"/>
    </xf>
    <xf numFmtId="0" fontId="30" fillId="0" borderId="1" xfId="56" applyFont="1" applyFill="1" applyBorder="1" applyAlignment="1" applyProtection="1">
      <alignment horizontal="right" vertical="center"/>
      <protection locked="0"/>
    </xf>
    <xf numFmtId="177" fontId="6" fillId="0" borderId="2" xfId="0" applyNumberFormat="1" applyFont="1" applyFill="1" applyBorder="1" applyAlignment="1">
      <alignment horizontal="right" vertical="center"/>
    </xf>
    <xf numFmtId="0" fontId="31" fillId="0" borderId="0" xfId="11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2" fillId="0" borderId="0" xfId="56" applyNumberFormat="1" applyFont="1" applyFill="1" applyBorder="1" applyAlignment="1" applyProtection="1"/>
    <xf numFmtId="0" fontId="32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3" xfId="56" applyFont="1" applyFill="1" applyBorder="1" applyAlignment="1" applyProtection="1">
      <alignment horizontal="left" vertical="center"/>
    </xf>
    <xf numFmtId="0" fontId="4" fillId="0" borderId="3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2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33" fillId="0" borderId="4" xfId="56" applyFont="1" applyFill="1" applyBorder="1" applyAlignment="1" applyProtection="1">
      <alignment horizontal="center" vertical="center"/>
      <protection locked="0"/>
    </xf>
    <xf numFmtId="0" fontId="33" fillId="0" borderId="5" xfId="56" applyFont="1" applyFill="1" applyBorder="1" applyAlignment="1" applyProtection="1">
      <alignment horizontal="center" vertical="center"/>
      <protection locked="0"/>
    </xf>
    <xf numFmtId="0" fontId="33" fillId="0" borderId="6" xfId="56" applyFont="1" applyFill="1" applyBorder="1" applyAlignment="1" applyProtection="1">
      <alignment horizontal="center" vertical="center"/>
      <protection locked="0"/>
    </xf>
    <xf numFmtId="176" fontId="34" fillId="0" borderId="1" xfId="56" applyNumberFormat="1" applyFont="1" applyFill="1" applyBorder="1" applyAlignment="1" applyProtection="1">
      <alignment horizontal="right" vertical="center"/>
      <protection locked="0"/>
    </xf>
    <xf numFmtId="176" fontId="34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5" fillId="0" borderId="0" xfId="56" applyFont="1" applyFill="1" applyBorder="1" applyAlignment="1" applyProtection="1">
      <alignment vertical="top"/>
    </xf>
    <xf numFmtId="0" fontId="12" fillId="2" borderId="1" xfId="56" applyFont="1" applyFill="1" applyBorder="1" applyAlignment="1" applyProtection="1">
      <alignment horizontal="center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56" applyFont="1" applyFill="1" applyBorder="1" applyAlignment="1" applyProtection="1">
      <protection locked="0"/>
    </xf>
    <xf numFmtId="49" fontId="2" fillId="0" borderId="0" xfId="56" applyNumberFormat="1" applyFont="1" applyFill="1" applyBorder="1" applyAlignment="1" applyProtection="1"/>
    <xf numFmtId="0" fontId="12" fillId="2" borderId="1" xfId="56" applyFont="1" applyFill="1" applyBorder="1" applyAlignment="1" applyProtection="1">
      <alignment horizontal="left" vertical="center" wrapText="1"/>
      <protection locked="0"/>
    </xf>
    <xf numFmtId="0" fontId="33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176" fontId="13" fillId="2" borderId="1" xfId="56" applyNumberFormat="1" applyFont="1" applyFill="1" applyBorder="1" applyAlignment="1" applyProtection="1">
      <alignment horizontal="right" vertical="center" wrapText="1"/>
      <protection locked="0"/>
    </xf>
    <xf numFmtId="177" fontId="27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56" applyFont="1" applyFill="1" applyBorder="1" applyAlignment="1" applyProtection="1">
      <alignment horizontal="left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7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6" fillId="0" borderId="2" xfId="62" applyNumberFormat="1" applyFont="1" applyBorder="1" applyProtection="1">
      <alignment horizontal="left" vertical="center" wrapText="1"/>
      <protection locked="0"/>
    </xf>
    <xf numFmtId="177" fontId="11" fillId="0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3" xfId="56" applyFont="1" applyFill="1" applyBorder="1" applyAlignment="1" applyProtection="1">
      <alignment horizontal="center" vertical="center" wrapText="1"/>
    </xf>
    <xf numFmtId="49" fontId="13" fillId="0" borderId="2" xfId="62" applyNumberFormat="1" applyFont="1" applyBorder="1" applyProtection="1">
      <alignment horizontal="left" vertical="center" wrapText="1"/>
      <protection locked="0"/>
    </xf>
    <xf numFmtId="0" fontId="33" fillId="0" borderId="1" xfId="56" applyFont="1" applyFill="1" applyBorder="1" applyAlignment="1" applyProtection="1">
      <alignment horizontal="center" vertical="center"/>
      <protection locked="0"/>
    </xf>
    <xf numFmtId="0" fontId="37" fillId="0" borderId="0" xfId="56" applyFont="1" applyFill="1" applyBorder="1" applyAlignment="1" applyProtection="1">
      <alignment horizontal="center"/>
    </xf>
    <xf numFmtId="0" fontId="37" fillId="0" borderId="0" xfId="56" applyFont="1" applyFill="1" applyBorder="1" applyAlignment="1" applyProtection="1">
      <alignment horizontal="center" wrapText="1"/>
    </xf>
    <xf numFmtId="0" fontId="37" fillId="0" borderId="0" xfId="56" applyFont="1" applyFill="1" applyBorder="1" applyAlignment="1" applyProtection="1">
      <alignment wrapText="1"/>
    </xf>
    <xf numFmtId="0" fontId="37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8" fillId="0" borderId="0" xfId="56" applyFont="1" applyFill="1" applyBorder="1" applyAlignment="1" applyProtection="1">
      <alignment horizontal="center" vertical="center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12" fillId="0" borderId="0" xfId="56" applyFont="1" applyFill="1" applyBorder="1" applyAlignment="1" applyProtection="1">
      <alignment horizontal="left" vertical="center"/>
      <protection locked="0"/>
    </xf>
    <xf numFmtId="0" fontId="40" fillId="0" borderId="3" xfId="14" applyFont="1" applyFill="1" applyBorder="1" applyAlignment="1" applyProtection="1">
      <alignment horizontal="center" vertical="center"/>
    </xf>
    <xf numFmtId="0" fontId="17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2" xfId="56" applyFont="1" applyFill="1" applyBorder="1" applyAlignment="1" applyProtection="1">
      <alignment horizontal="center" vertical="center"/>
    </xf>
    <xf numFmtId="0" fontId="13" fillId="0" borderId="2" xfId="56" applyFont="1" applyFill="1" applyBorder="1" applyAlignment="1" applyProtection="1">
      <alignment horizontal="center" vertical="center" wrapText="1"/>
    </xf>
    <xf numFmtId="0" fontId="13" fillId="0" borderId="11" xfId="56" applyFont="1" applyFill="1" applyBorder="1" applyAlignment="1" applyProtection="1">
      <alignment horizontal="center" vertical="center" wrapText="1"/>
    </xf>
    <xf numFmtId="176" fontId="7" fillId="0" borderId="1" xfId="56" applyNumberFormat="1" applyFont="1" applyFill="1" applyBorder="1" applyAlignment="1" applyProtection="1">
      <alignment horizontal="right" vertical="center"/>
      <protection locked="0"/>
    </xf>
    <xf numFmtId="4" fontId="12" fillId="0" borderId="0" xfId="56" applyNumberFormat="1" applyFont="1" applyFill="1" applyBorder="1" applyAlignment="1" applyProtection="1">
      <alignment horizontal="right" vertical="center"/>
    </xf>
    <xf numFmtId="4" fontId="13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12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2"/>
    </xf>
    <xf numFmtId="0" fontId="26" fillId="0" borderId="1" xfId="56" applyFont="1" applyFill="1" applyBorder="1" applyAlignment="1" applyProtection="1">
      <alignment horizontal="right" vertical="center"/>
      <protection locked="0"/>
    </xf>
    <xf numFmtId="176" fontId="2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5" fillId="0" borderId="0" xfId="56" applyFont="1" applyFill="1" applyBorder="1" applyAlignment="1" applyProtection="1">
      <alignment horizontal="center" vertical="center"/>
    </xf>
    <xf numFmtId="0" fontId="21" fillId="0" borderId="1" xfId="56" applyFont="1" applyFill="1" applyBorder="1" applyAlignment="1" applyProtection="1">
      <alignment vertical="center"/>
      <protection locked="0"/>
    </xf>
    <xf numFmtId="176" fontId="30" fillId="4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33" fillId="0" borderId="1" xfId="56" applyFont="1" applyFill="1" applyBorder="1" applyAlignment="1" applyProtection="1">
      <alignment vertical="center"/>
      <protection locked="0"/>
    </xf>
    <xf numFmtId="176" fontId="41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41" fillId="0" borderId="0" xfId="56" applyFont="1" applyFill="1" applyBorder="1" applyAlignment="1" applyProtection="1">
      <alignment vertical="center"/>
      <protection locked="0"/>
    </xf>
    <xf numFmtId="176" fontId="30" fillId="0" borderId="1" xfId="56" applyNumberFormat="1" applyFont="1" applyFill="1" applyBorder="1" applyAlignment="1" applyProtection="1">
      <alignment horizontal="right" vertical="center"/>
      <protection locked="0"/>
    </xf>
    <xf numFmtId="0" fontId="1" fillId="5" borderId="0" xfId="56" applyFont="1" applyFill="1" applyBorder="1" applyAlignment="1" applyProtection="1"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1" fillId="0" borderId="2" xfId="0" applyNumberFormat="1" applyFont="1" applyFill="1" applyBorder="1" applyAlignment="1" applyProtection="1">
      <alignment horizontal="right" vertical="center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6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77" fontId="27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0" fontId="42" fillId="0" borderId="0" xfId="56" applyFont="1" applyFill="1" applyBorder="1" applyAlignment="1" applyProtection="1">
      <alignment vertical="top"/>
    </xf>
    <xf numFmtId="0" fontId="12" fillId="0" borderId="0" xfId="56" applyFont="1" applyFill="1" applyBorder="1" applyAlignment="1" applyProtection="1">
      <alignment horizontal="right"/>
    </xf>
    <xf numFmtId="0" fontId="22" fillId="0" borderId="0" xfId="56" applyFont="1" applyFill="1" applyBorder="1" applyAlignment="1" applyProtection="1">
      <alignment horizontal="center" vertical="top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0" fontId="43" fillId="0" borderId="2" xfId="0" applyFont="1" applyBorder="1" applyAlignment="1">
      <alignment horizontal="left" vertical="center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  <xf numFmtId="0" fontId="12" fillId="2" borderId="1" xfId="56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showGridLines="0" tabSelected="1" view="pageBreakPreview" zoomScaleNormal="100" workbookViewId="0">
      <selection activeCell="A3" sqref="A3"/>
    </sheetView>
  </sheetViews>
  <sheetFormatPr defaultColWidth="0" defaultRowHeight="12.75" zeroHeight="1" outlineLevelRow="3" outlineLevelCol="7"/>
  <cols>
    <col min="1" max="1" width="129" customWidth="1"/>
    <col min="2" max="16384" width="9.14285714285714" hidden="1"/>
  </cols>
  <sheetData>
    <row r="1" ht="129.95" customHeight="1" spans="1:1">
      <c r="A1" s="248"/>
    </row>
    <row r="2" ht="57" customHeight="1" spans="1:8">
      <c r="A2" s="249" t="str">
        <f>"云龙县白石镇中心学校"</f>
        <v>云龙县白石镇中心学校</v>
      </c>
      <c r="B2" s="249"/>
      <c r="C2" s="249"/>
      <c r="D2" s="249"/>
      <c r="E2" s="249"/>
      <c r="F2" s="249"/>
      <c r="G2" s="249"/>
      <c r="H2" s="249"/>
    </row>
    <row r="3" ht="57" customHeight="1" spans="1:1">
      <c r="A3" s="249" t="s">
        <v>0</v>
      </c>
    </row>
    <row r="4" ht="169.5" customHeight="1" spans="1:1">
      <c r="A4" s="248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6"/>
  <sheetViews>
    <sheetView showZeros="0" view="pageBreakPreview" zoomScaleNormal="85" workbookViewId="0">
      <pane xSplit="3" ySplit="7" topLeftCell="D14" activePane="bottomRight" state="frozen"/>
      <selection/>
      <selection pane="topRight"/>
      <selection pane="bottomLeft"/>
      <selection pane="bottomRight" activeCell="E17" sqref="E17"/>
    </sheetView>
  </sheetViews>
  <sheetFormatPr defaultColWidth="9.14285714285714" defaultRowHeight="14.25" customHeight="1"/>
  <cols>
    <col min="1" max="1" width="15.7142857142857" style="65" customWidth="1"/>
    <col min="2" max="2" width="19.7142857142857" style="65" customWidth="1"/>
    <col min="3" max="3" width="48.7142857142857" style="65" customWidth="1"/>
    <col min="4" max="5" width="25.8571428571429" style="65" customWidth="1"/>
    <col min="6" max="6" width="24.4285714285714" style="65" customWidth="1"/>
    <col min="7" max="8" width="15.7142857142857" style="65" customWidth="1"/>
    <col min="9" max="27" width="12.7142857142857" style="65" customWidth="1"/>
    <col min="28" max="16384" width="9.14285714285714" style="65"/>
  </cols>
  <sheetData>
    <row r="1" s="69" customFormat="1" ht="13.5" customHeight="1" spans="5:27">
      <c r="E1" s="163"/>
      <c r="F1" s="163"/>
      <c r="G1" s="163"/>
      <c r="H1" s="163"/>
      <c r="I1" s="67"/>
      <c r="J1" s="67"/>
      <c r="K1" s="67"/>
      <c r="L1" s="67"/>
      <c r="M1" s="67"/>
      <c r="N1" s="67"/>
      <c r="O1" s="67"/>
      <c r="P1" s="67"/>
      <c r="Q1" s="67"/>
      <c r="AA1" s="68"/>
    </row>
    <row r="2" s="69" customFormat="1" ht="51.95" customHeight="1" spans="1:27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="86" customFormat="1" ht="24" customHeight="1" spans="1:27">
      <c r="A3" s="93" t="str">
        <f>"单位名称："&amp;封面!$A$2</f>
        <v>单位名称：云龙县白石镇中心学校</v>
      </c>
      <c r="B3" s="93"/>
      <c r="C3" s="93"/>
      <c r="D3" s="93"/>
      <c r="E3" s="93"/>
      <c r="F3" s="93"/>
      <c r="G3" s="93"/>
      <c r="H3" s="93"/>
      <c r="I3" s="94"/>
      <c r="J3" s="94"/>
      <c r="K3" s="94"/>
      <c r="L3" s="94"/>
      <c r="M3" s="94"/>
      <c r="N3" s="94"/>
      <c r="O3" s="94"/>
      <c r="P3" s="94"/>
      <c r="Q3" s="94"/>
      <c r="Z3" s="87" t="s">
        <v>20</v>
      </c>
      <c r="AA3" s="87"/>
    </row>
    <row r="4" ht="24" customHeight="1" spans="1:27">
      <c r="A4" s="60" t="s">
        <v>318</v>
      </c>
      <c r="B4" s="60" t="s">
        <v>228</v>
      </c>
      <c r="C4" s="60" t="s">
        <v>229</v>
      </c>
      <c r="D4" s="60" t="s">
        <v>319</v>
      </c>
      <c r="E4" s="60" t="s">
        <v>230</v>
      </c>
      <c r="F4" s="60" t="s">
        <v>231</v>
      </c>
      <c r="G4" s="60" t="s">
        <v>320</v>
      </c>
      <c r="H4" s="60" t="s">
        <v>321</v>
      </c>
      <c r="I4" s="60" t="s">
        <v>78</v>
      </c>
      <c r="J4" s="167" t="s">
        <v>79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  <c r="V4" s="96" t="s">
        <v>66</v>
      </c>
      <c r="W4" s="108"/>
      <c r="X4" s="108"/>
      <c r="Y4" s="108"/>
      <c r="Z4" s="108"/>
      <c r="AA4" s="114"/>
    </row>
    <row r="5" ht="24" customHeight="1" spans="1:27">
      <c r="A5" s="60"/>
      <c r="B5" s="60"/>
      <c r="C5" s="60"/>
      <c r="D5" s="60"/>
      <c r="E5" s="60"/>
      <c r="F5" s="60"/>
      <c r="G5" s="60"/>
      <c r="H5" s="60"/>
      <c r="I5" s="60"/>
      <c r="J5" s="95" t="s">
        <v>80</v>
      </c>
      <c r="K5" s="167" t="s">
        <v>81</v>
      </c>
      <c r="L5" s="169"/>
      <c r="M5" s="95" t="s">
        <v>82</v>
      </c>
      <c r="N5" s="95" t="s">
        <v>83</v>
      </c>
      <c r="O5" s="95" t="s">
        <v>84</v>
      </c>
      <c r="P5" s="167" t="s">
        <v>85</v>
      </c>
      <c r="Q5" s="168"/>
      <c r="R5" s="168"/>
      <c r="S5" s="168"/>
      <c r="T5" s="168"/>
      <c r="U5" s="169"/>
      <c r="V5" s="95" t="s">
        <v>80</v>
      </c>
      <c r="W5" s="95" t="s">
        <v>81</v>
      </c>
      <c r="X5" s="95" t="s">
        <v>82</v>
      </c>
      <c r="Y5" s="95" t="s">
        <v>83</v>
      </c>
      <c r="Z5" s="95" t="s">
        <v>84</v>
      </c>
      <c r="AA5" s="95" t="s">
        <v>85</v>
      </c>
    </row>
    <row r="6" ht="32.25" customHeight="1" spans="1:27">
      <c r="A6" s="60"/>
      <c r="B6" s="60"/>
      <c r="C6" s="60"/>
      <c r="D6" s="60"/>
      <c r="E6" s="60"/>
      <c r="F6" s="60"/>
      <c r="G6" s="60"/>
      <c r="H6" s="60"/>
      <c r="I6" s="60"/>
      <c r="J6" s="98"/>
      <c r="K6" s="60" t="s">
        <v>234</v>
      </c>
      <c r="L6" s="60" t="s">
        <v>322</v>
      </c>
      <c r="M6" s="98"/>
      <c r="N6" s="98"/>
      <c r="O6" s="98"/>
      <c r="P6" s="95" t="s">
        <v>80</v>
      </c>
      <c r="Q6" s="95" t="s">
        <v>86</v>
      </c>
      <c r="R6" s="95" t="s">
        <v>87</v>
      </c>
      <c r="S6" s="95" t="s">
        <v>88</v>
      </c>
      <c r="T6" s="95" t="s">
        <v>89</v>
      </c>
      <c r="U6" s="95" t="s">
        <v>90</v>
      </c>
      <c r="V6" s="98"/>
      <c r="W6" s="98"/>
      <c r="X6" s="98"/>
      <c r="Y6" s="98"/>
      <c r="Z6" s="98"/>
      <c r="AA6" s="98"/>
    </row>
    <row r="7" ht="24" customHeight="1" spans="1:2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 t="s">
        <v>323</v>
      </c>
      <c r="J7" s="99" t="s">
        <v>324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 t="s">
        <v>325</v>
      </c>
      <c r="Q7" s="99">
        <v>17</v>
      </c>
      <c r="R7" s="99">
        <v>18</v>
      </c>
      <c r="S7" s="99">
        <v>19</v>
      </c>
      <c r="T7" s="99">
        <v>20</v>
      </c>
      <c r="U7" s="99">
        <v>21</v>
      </c>
      <c r="V7" s="99" t="s">
        <v>326</v>
      </c>
      <c r="W7" s="99">
        <v>23</v>
      </c>
      <c r="X7" s="99">
        <v>24</v>
      </c>
      <c r="Y7" s="99">
        <v>25</v>
      </c>
      <c r="Z7" s="99">
        <v>26</v>
      </c>
      <c r="AA7" s="99">
        <v>27</v>
      </c>
    </row>
    <row r="8" s="162" customFormat="1" ht="24" customHeight="1" spans="1:27">
      <c r="A8" s="164" t="s">
        <v>327</v>
      </c>
      <c r="B8" s="164" t="s">
        <v>328</v>
      </c>
      <c r="C8" s="164" t="s">
        <v>329</v>
      </c>
      <c r="D8" s="250" t="s">
        <v>95</v>
      </c>
      <c r="E8" s="164" t="s">
        <v>125</v>
      </c>
      <c r="F8" s="164" t="s">
        <v>126</v>
      </c>
      <c r="G8" s="164" t="s">
        <v>330</v>
      </c>
      <c r="H8" s="164" t="s">
        <v>331</v>
      </c>
      <c r="I8" s="170">
        <v>380960</v>
      </c>
      <c r="J8" s="170">
        <v>380960</v>
      </c>
      <c r="K8" s="170">
        <v>380960</v>
      </c>
      <c r="L8" s="170">
        <v>380960</v>
      </c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</row>
    <row r="9" s="162" customFormat="1" ht="24" customHeight="1" spans="1:27">
      <c r="A9" s="164" t="s">
        <v>327</v>
      </c>
      <c r="B9" s="164" t="s">
        <v>328</v>
      </c>
      <c r="C9" s="164" t="s">
        <v>329</v>
      </c>
      <c r="D9" s="250" t="s">
        <v>95</v>
      </c>
      <c r="E9" s="164" t="s">
        <v>133</v>
      </c>
      <c r="F9" s="164" t="s">
        <v>134</v>
      </c>
      <c r="G9" s="164" t="s">
        <v>330</v>
      </c>
      <c r="H9" s="164" t="s">
        <v>331</v>
      </c>
      <c r="I9" s="170">
        <v>810000</v>
      </c>
      <c r="J9" s="170">
        <v>810000</v>
      </c>
      <c r="K9" s="170">
        <v>810000</v>
      </c>
      <c r="L9" s="170">
        <v>810000</v>
      </c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</row>
    <row r="10" s="162" customFormat="1" ht="24" customHeight="1" spans="1:27">
      <c r="A10" s="164" t="s">
        <v>332</v>
      </c>
      <c r="B10" s="164" t="s">
        <v>333</v>
      </c>
      <c r="C10" s="164" t="s">
        <v>334</v>
      </c>
      <c r="D10" s="250" t="s">
        <v>95</v>
      </c>
      <c r="E10" s="164" t="s">
        <v>121</v>
      </c>
      <c r="F10" s="164" t="s">
        <v>122</v>
      </c>
      <c r="G10" s="164" t="s">
        <v>285</v>
      </c>
      <c r="H10" s="164" t="s">
        <v>286</v>
      </c>
      <c r="I10" s="170">
        <v>38871</v>
      </c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>
        <v>38871</v>
      </c>
      <c r="W10" s="170">
        <v>38871</v>
      </c>
      <c r="X10" s="170"/>
      <c r="Y10" s="170"/>
      <c r="Z10" s="170"/>
      <c r="AA10" s="170"/>
    </row>
    <row r="11" s="162" customFormat="1" ht="24" customHeight="1" spans="1:27">
      <c r="A11" s="164" t="s">
        <v>332</v>
      </c>
      <c r="B11" s="164" t="s">
        <v>333</v>
      </c>
      <c r="C11" s="164" t="s">
        <v>334</v>
      </c>
      <c r="D11" s="250" t="s">
        <v>95</v>
      </c>
      <c r="E11" s="164" t="s">
        <v>121</v>
      </c>
      <c r="F11" s="164" t="s">
        <v>122</v>
      </c>
      <c r="G11" s="164" t="s">
        <v>285</v>
      </c>
      <c r="H11" s="164" t="s">
        <v>286</v>
      </c>
      <c r="I11" s="170">
        <v>51668.5</v>
      </c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>
        <v>51668.5</v>
      </c>
      <c r="W11" s="170">
        <v>51668.5</v>
      </c>
      <c r="X11" s="170"/>
      <c r="Y11" s="170"/>
      <c r="Z11" s="170"/>
      <c r="AA11" s="170"/>
    </row>
    <row r="12" s="162" customFormat="1" ht="24" customHeight="1" spans="1:27">
      <c r="A12" s="164" t="s">
        <v>332</v>
      </c>
      <c r="B12" s="164" t="s">
        <v>333</v>
      </c>
      <c r="C12" s="164" t="s">
        <v>334</v>
      </c>
      <c r="D12" s="250" t="s">
        <v>95</v>
      </c>
      <c r="E12" s="164" t="s">
        <v>123</v>
      </c>
      <c r="F12" s="164" t="s">
        <v>124</v>
      </c>
      <c r="G12" s="164" t="s">
        <v>285</v>
      </c>
      <c r="H12" s="164" t="s">
        <v>286</v>
      </c>
      <c r="I12" s="170">
        <v>27380.9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>
        <v>27380.9</v>
      </c>
      <c r="W12" s="170">
        <v>27380.9</v>
      </c>
      <c r="X12" s="170"/>
      <c r="Y12" s="170"/>
      <c r="Z12" s="170"/>
      <c r="AA12" s="170"/>
    </row>
    <row r="13" s="162" customFormat="1" ht="24" customHeight="1" spans="1:27">
      <c r="A13" s="164" t="s">
        <v>332</v>
      </c>
      <c r="B13" s="164" t="s">
        <v>333</v>
      </c>
      <c r="C13" s="164" t="s">
        <v>334</v>
      </c>
      <c r="D13" s="250" t="s">
        <v>95</v>
      </c>
      <c r="E13" s="164" t="s">
        <v>123</v>
      </c>
      <c r="F13" s="164" t="s">
        <v>124</v>
      </c>
      <c r="G13" s="164" t="s">
        <v>285</v>
      </c>
      <c r="H13" s="164" t="s">
        <v>286</v>
      </c>
      <c r="I13" s="170">
        <v>22468</v>
      </c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>
        <v>22468</v>
      </c>
      <c r="W13" s="170">
        <v>22468</v>
      </c>
      <c r="X13" s="170"/>
      <c r="Y13" s="170"/>
      <c r="Z13" s="170"/>
      <c r="AA13" s="170"/>
    </row>
    <row r="14" s="162" customFormat="1" ht="24" customHeight="1" spans="1:27">
      <c r="A14" s="164" t="s">
        <v>335</v>
      </c>
      <c r="B14" s="164" t="s">
        <v>336</v>
      </c>
      <c r="C14" s="164" t="s">
        <v>337</v>
      </c>
      <c r="D14" s="250" t="s">
        <v>95</v>
      </c>
      <c r="E14" s="164" t="s">
        <v>121</v>
      </c>
      <c r="F14" s="164" t="s">
        <v>122</v>
      </c>
      <c r="G14" s="164" t="s">
        <v>338</v>
      </c>
      <c r="H14" s="164" t="s">
        <v>339</v>
      </c>
      <c r="I14" s="170">
        <v>2623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>
        <v>2623</v>
      </c>
      <c r="W14" s="170">
        <v>2623</v>
      </c>
      <c r="X14" s="170"/>
      <c r="Y14" s="170"/>
      <c r="Z14" s="170"/>
      <c r="AA14" s="170"/>
    </row>
    <row r="15" s="162" customFormat="1" ht="24" customHeight="1" spans="1:27">
      <c r="A15" s="164" t="s">
        <v>327</v>
      </c>
      <c r="B15" s="164" t="s">
        <v>340</v>
      </c>
      <c r="C15" s="164" t="s">
        <v>341</v>
      </c>
      <c r="D15" s="250" t="s">
        <v>95</v>
      </c>
      <c r="E15" s="164" t="s">
        <v>121</v>
      </c>
      <c r="F15" s="164" t="s">
        <v>122</v>
      </c>
      <c r="G15" s="164" t="s">
        <v>285</v>
      </c>
      <c r="H15" s="164" t="s">
        <v>286</v>
      </c>
      <c r="I15" s="170">
        <v>5220</v>
      </c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>
        <v>5220</v>
      </c>
      <c r="W15" s="170">
        <v>5220</v>
      </c>
      <c r="X15" s="170"/>
      <c r="Y15" s="170"/>
      <c r="Z15" s="170"/>
      <c r="AA15" s="170"/>
    </row>
    <row r="16" s="162" customFormat="1" ht="24" customHeight="1" spans="1:27">
      <c r="A16" s="164" t="s">
        <v>327</v>
      </c>
      <c r="B16" s="164" t="s">
        <v>340</v>
      </c>
      <c r="C16" s="164" t="s">
        <v>341</v>
      </c>
      <c r="D16" s="250" t="s">
        <v>95</v>
      </c>
      <c r="E16" s="164" t="s">
        <v>121</v>
      </c>
      <c r="F16" s="164" t="s">
        <v>122</v>
      </c>
      <c r="G16" s="164" t="s">
        <v>285</v>
      </c>
      <c r="H16" s="164" t="s">
        <v>286</v>
      </c>
      <c r="I16" s="170">
        <v>1000</v>
      </c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>
        <v>1000</v>
      </c>
      <c r="W16" s="170">
        <v>1000</v>
      </c>
      <c r="X16" s="170"/>
      <c r="Y16" s="170"/>
      <c r="Z16" s="170"/>
      <c r="AA16" s="170"/>
    </row>
    <row r="17" s="162" customFormat="1" ht="24" customHeight="1" spans="1:27">
      <c r="A17" s="164" t="s">
        <v>327</v>
      </c>
      <c r="B17" s="164" t="s">
        <v>340</v>
      </c>
      <c r="C17" s="164" t="s">
        <v>341</v>
      </c>
      <c r="D17" s="250" t="s">
        <v>95</v>
      </c>
      <c r="E17" s="164" t="s">
        <v>123</v>
      </c>
      <c r="F17" s="164" t="s">
        <v>124</v>
      </c>
      <c r="G17" s="164" t="s">
        <v>285</v>
      </c>
      <c r="H17" s="164" t="s">
        <v>286</v>
      </c>
      <c r="I17" s="170">
        <v>750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>
        <v>750</v>
      </c>
      <c r="W17" s="170">
        <v>750</v>
      </c>
      <c r="X17" s="170"/>
      <c r="Y17" s="170"/>
      <c r="Z17" s="170"/>
      <c r="AA17" s="170"/>
    </row>
    <row r="18" s="162" customFormat="1" ht="24" customHeight="1" spans="1:27">
      <c r="A18" s="164" t="s">
        <v>327</v>
      </c>
      <c r="B18" s="164" t="s">
        <v>340</v>
      </c>
      <c r="C18" s="164" t="s">
        <v>341</v>
      </c>
      <c r="D18" s="250" t="s">
        <v>95</v>
      </c>
      <c r="E18" s="164" t="s">
        <v>123</v>
      </c>
      <c r="F18" s="164" t="s">
        <v>124</v>
      </c>
      <c r="G18" s="164" t="s">
        <v>285</v>
      </c>
      <c r="H18" s="164" t="s">
        <v>286</v>
      </c>
      <c r="I18" s="170">
        <v>8880</v>
      </c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>
        <v>8880</v>
      </c>
      <c r="W18" s="170">
        <v>8880</v>
      </c>
      <c r="X18" s="170"/>
      <c r="Y18" s="170"/>
      <c r="Z18" s="170"/>
      <c r="AA18" s="170"/>
    </row>
    <row r="19" s="162" customFormat="1" ht="24" customHeight="1" spans="1:27">
      <c r="A19" s="164" t="s">
        <v>332</v>
      </c>
      <c r="B19" s="164" t="s">
        <v>342</v>
      </c>
      <c r="C19" s="164" t="s">
        <v>343</v>
      </c>
      <c r="D19" s="250" t="s">
        <v>95</v>
      </c>
      <c r="E19" s="164" t="s">
        <v>121</v>
      </c>
      <c r="F19" s="164" t="s">
        <v>122</v>
      </c>
      <c r="G19" s="164" t="s">
        <v>330</v>
      </c>
      <c r="H19" s="164" t="s">
        <v>331</v>
      </c>
      <c r="I19" s="170">
        <v>172218</v>
      </c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>
        <v>172218</v>
      </c>
      <c r="W19" s="170">
        <v>172218</v>
      </c>
      <c r="X19" s="170"/>
      <c r="Y19" s="170"/>
      <c r="Z19" s="170"/>
      <c r="AA19" s="170"/>
    </row>
    <row r="20" s="162" customFormat="1" ht="24" customHeight="1" spans="1:27">
      <c r="A20" s="164" t="s">
        <v>332</v>
      </c>
      <c r="B20" s="164" t="s">
        <v>344</v>
      </c>
      <c r="C20" s="164" t="s">
        <v>345</v>
      </c>
      <c r="D20" s="250" t="s">
        <v>95</v>
      </c>
      <c r="E20" s="164" t="s">
        <v>125</v>
      </c>
      <c r="F20" s="164" t="s">
        <v>126</v>
      </c>
      <c r="G20" s="164" t="s">
        <v>330</v>
      </c>
      <c r="H20" s="164" t="s">
        <v>331</v>
      </c>
      <c r="I20" s="170">
        <v>136600</v>
      </c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>
        <v>136600</v>
      </c>
      <c r="W20" s="170">
        <v>136600</v>
      </c>
      <c r="X20" s="170"/>
      <c r="Y20" s="170"/>
      <c r="Z20" s="170"/>
      <c r="AA20" s="170"/>
    </row>
    <row r="21" s="162" customFormat="1" ht="24" customHeight="1" spans="1:27">
      <c r="A21" s="164" t="s">
        <v>327</v>
      </c>
      <c r="B21" s="164" t="s">
        <v>346</v>
      </c>
      <c r="C21" s="164" t="s">
        <v>347</v>
      </c>
      <c r="D21" s="250" t="s">
        <v>95</v>
      </c>
      <c r="E21" s="164" t="s">
        <v>123</v>
      </c>
      <c r="F21" s="164" t="s">
        <v>124</v>
      </c>
      <c r="G21" s="164" t="s">
        <v>294</v>
      </c>
      <c r="H21" s="164" t="s">
        <v>295</v>
      </c>
      <c r="I21" s="170">
        <v>4000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>
        <v>4000</v>
      </c>
      <c r="W21" s="170">
        <v>4000</v>
      </c>
      <c r="X21" s="170"/>
      <c r="Y21" s="170"/>
      <c r="Z21" s="170"/>
      <c r="AA21" s="170"/>
    </row>
    <row r="22" s="162" customFormat="1" ht="24" customHeight="1" spans="1:27">
      <c r="A22" s="164" t="s">
        <v>327</v>
      </c>
      <c r="B22" s="164" t="s">
        <v>348</v>
      </c>
      <c r="C22" s="164" t="s">
        <v>349</v>
      </c>
      <c r="D22" s="250" t="s">
        <v>95</v>
      </c>
      <c r="E22" s="164" t="s">
        <v>125</v>
      </c>
      <c r="F22" s="164" t="s">
        <v>126</v>
      </c>
      <c r="G22" s="164" t="s">
        <v>350</v>
      </c>
      <c r="H22" s="164" t="s">
        <v>351</v>
      </c>
      <c r="I22" s="170">
        <v>1300000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>
        <v>1300000</v>
      </c>
      <c r="W22" s="170">
        <v>1300000</v>
      </c>
      <c r="X22" s="170"/>
      <c r="Y22" s="170"/>
      <c r="Z22" s="170"/>
      <c r="AA22" s="170"/>
    </row>
    <row r="23" s="162" customFormat="1" ht="24" customHeight="1" spans="1:27">
      <c r="A23" s="164" t="s">
        <v>327</v>
      </c>
      <c r="B23" s="164" t="s">
        <v>352</v>
      </c>
      <c r="C23" s="164" t="s">
        <v>353</v>
      </c>
      <c r="D23" s="250" t="s">
        <v>95</v>
      </c>
      <c r="E23" s="164" t="s">
        <v>125</v>
      </c>
      <c r="F23" s="164" t="s">
        <v>126</v>
      </c>
      <c r="G23" s="164" t="s">
        <v>294</v>
      </c>
      <c r="H23" s="164" t="s">
        <v>295</v>
      </c>
      <c r="I23" s="170">
        <v>200000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>
        <v>200000</v>
      </c>
      <c r="W23" s="170">
        <v>200000</v>
      </c>
      <c r="X23" s="170"/>
      <c r="Y23" s="170"/>
      <c r="Z23" s="170"/>
      <c r="AA23" s="170"/>
    </row>
    <row r="24" s="162" customFormat="1" ht="24" customHeight="1" spans="1:27">
      <c r="A24" s="164" t="s">
        <v>327</v>
      </c>
      <c r="B24" s="164" t="s">
        <v>352</v>
      </c>
      <c r="C24" s="164" t="s">
        <v>353</v>
      </c>
      <c r="D24" s="250" t="s">
        <v>95</v>
      </c>
      <c r="E24" s="164" t="s">
        <v>125</v>
      </c>
      <c r="F24" s="164" t="s">
        <v>126</v>
      </c>
      <c r="G24" s="164" t="s">
        <v>302</v>
      </c>
      <c r="H24" s="164" t="s">
        <v>303</v>
      </c>
      <c r="I24" s="170">
        <v>60000</v>
      </c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>
        <v>60000</v>
      </c>
      <c r="W24" s="170">
        <v>60000</v>
      </c>
      <c r="X24" s="170"/>
      <c r="Y24" s="170"/>
      <c r="Z24" s="170"/>
      <c r="AA24" s="170"/>
    </row>
    <row r="25" s="162" customFormat="1" ht="24" customHeight="1" spans="1:27">
      <c r="A25" s="164" t="s">
        <v>335</v>
      </c>
      <c r="B25" s="164" t="s">
        <v>354</v>
      </c>
      <c r="C25" s="164" t="s">
        <v>355</v>
      </c>
      <c r="D25" s="250" t="s">
        <v>95</v>
      </c>
      <c r="E25" s="164" t="s">
        <v>121</v>
      </c>
      <c r="F25" s="164" t="s">
        <v>122</v>
      </c>
      <c r="G25" s="164" t="s">
        <v>285</v>
      </c>
      <c r="H25" s="164" t="s">
        <v>286</v>
      </c>
      <c r="I25" s="170">
        <v>4120000</v>
      </c>
      <c r="J25" s="170">
        <v>4120000</v>
      </c>
      <c r="K25" s="170"/>
      <c r="L25" s="170"/>
      <c r="M25" s="170"/>
      <c r="N25" s="170"/>
      <c r="O25" s="170"/>
      <c r="P25" s="170">
        <v>4120000</v>
      </c>
      <c r="Q25" s="170"/>
      <c r="R25" s="170"/>
      <c r="S25" s="170"/>
      <c r="T25" s="170"/>
      <c r="U25" s="170">
        <v>4120000</v>
      </c>
      <c r="V25" s="170"/>
      <c r="W25" s="170"/>
      <c r="X25" s="170"/>
      <c r="Y25" s="170"/>
      <c r="Z25" s="170"/>
      <c r="AA25" s="170"/>
    </row>
    <row r="26" ht="24" customHeight="1" spans="1:27">
      <c r="A26" s="165" t="s">
        <v>161</v>
      </c>
      <c r="B26" s="165"/>
      <c r="C26" s="166"/>
      <c r="D26" s="166"/>
      <c r="E26" s="166"/>
      <c r="F26" s="166"/>
      <c r="G26" s="166"/>
      <c r="H26" s="166"/>
      <c r="I26" s="171">
        <v>7342639.4</v>
      </c>
      <c r="J26" s="171">
        <v>5310960</v>
      </c>
      <c r="K26" s="171">
        <v>1190960</v>
      </c>
      <c r="L26" s="171">
        <v>1190960</v>
      </c>
      <c r="M26" s="171"/>
      <c r="N26" s="171"/>
      <c r="O26" s="171"/>
      <c r="P26" s="171">
        <v>4120000</v>
      </c>
      <c r="Q26" s="171"/>
      <c r="R26" s="171"/>
      <c r="S26" s="171"/>
      <c r="T26" s="171"/>
      <c r="U26" s="171">
        <v>4120000</v>
      </c>
      <c r="V26" s="171">
        <v>2031679.4</v>
      </c>
      <c r="W26" s="171">
        <v>2031679.4</v>
      </c>
      <c r="X26" s="171"/>
      <c r="Y26" s="171"/>
      <c r="Z26" s="171"/>
      <c r="AA26" s="171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1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H19" sqref="H19"/>
    </sheetView>
  </sheetViews>
  <sheetFormatPr defaultColWidth="9.14285714285714" defaultRowHeight="12"/>
  <cols>
    <col min="1" max="1" width="34.2857142857143" style="54" customWidth="1"/>
    <col min="2" max="6" width="19.847619047619" style="54" customWidth="1"/>
    <col min="7" max="7" width="19.847619047619" style="55" customWidth="1"/>
    <col min="8" max="8" width="19.847619047619" style="54" customWidth="1"/>
    <col min="9" max="10" width="19.847619047619" style="55" customWidth="1"/>
    <col min="11" max="11" width="25.7142857142857" style="54" customWidth="1"/>
    <col min="12" max="16384" width="9.14285714285714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152" customFormat="1" ht="36" customHeight="1" spans="1:1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"单位名称："&amp;封面!$A$2</f>
        <v>单位名称：云龙县白石镇中心学校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356</v>
      </c>
      <c r="B4" s="60" t="s">
        <v>228</v>
      </c>
      <c r="C4" s="60" t="s">
        <v>357</v>
      </c>
      <c r="D4" s="60" t="s">
        <v>358</v>
      </c>
      <c r="E4" s="60" t="s">
        <v>359</v>
      </c>
      <c r="F4" s="60" t="s">
        <v>360</v>
      </c>
      <c r="G4" s="61" t="s">
        <v>361</v>
      </c>
      <c r="H4" s="60" t="s">
        <v>362</v>
      </c>
      <c r="I4" s="61" t="s">
        <v>363</v>
      </c>
      <c r="J4" s="61" t="s">
        <v>364</v>
      </c>
      <c r="K4" s="60" t="s">
        <v>365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s="116" customFormat="1" ht="42" customHeight="1" spans="1:11">
      <c r="A6" s="155" t="s">
        <v>95</v>
      </c>
      <c r="B6" s="156"/>
      <c r="C6" s="156"/>
      <c r="D6" s="156"/>
      <c r="E6" s="156"/>
      <c r="F6" s="157"/>
      <c r="G6" s="158"/>
      <c r="H6" s="157"/>
      <c r="I6" s="158"/>
      <c r="J6" s="158"/>
      <c r="K6" s="157"/>
    </row>
    <row r="7" s="116" customFormat="1" ht="42" customHeight="1" spans="1:11">
      <c r="A7" s="159" t="s">
        <v>355</v>
      </c>
      <c r="B7" s="160" t="s">
        <v>354</v>
      </c>
      <c r="C7" s="160" t="s">
        <v>366</v>
      </c>
      <c r="D7" s="160" t="s">
        <v>367</v>
      </c>
      <c r="E7" s="160" t="s">
        <v>368</v>
      </c>
      <c r="F7" s="159" t="s">
        <v>369</v>
      </c>
      <c r="G7" s="161" t="s">
        <v>370</v>
      </c>
      <c r="H7" s="159" t="s">
        <v>371</v>
      </c>
      <c r="I7" s="161" t="s">
        <v>372</v>
      </c>
      <c r="J7" s="160" t="s">
        <v>373</v>
      </c>
      <c r="K7" s="159" t="s">
        <v>374</v>
      </c>
    </row>
    <row r="8" s="116" customFormat="1" ht="42" customHeight="1" spans="1:11">
      <c r="A8" s="159" t="s">
        <v>355</v>
      </c>
      <c r="B8" s="160" t="s">
        <v>354</v>
      </c>
      <c r="C8" s="160" t="s">
        <v>366</v>
      </c>
      <c r="D8" s="160" t="s">
        <v>367</v>
      </c>
      <c r="E8" s="160" t="s">
        <v>375</v>
      </c>
      <c r="F8" s="159" t="s">
        <v>376</v>
      </c>
      <c r="G8" s="161" t="s">
        <v>377</v>
      </c>
      <c r="H8" s="159" t="s">
        <v>378</v>
      </c>
      <c r="I8" s="161" t="s">
        <v>379</v>
      </c>
      <c r="J8" s="160" t="s">
        <v>373</v>
      </c>
      <c r="K8" s="159" t="s">
        <v>380</v>
      </c>
    </row>
    <row r="9" s="116" customFormat="1" ht="42" customHeight="1" spans="1:11">
      <c r="A9" s="159" t="s">
        <v>355</v>
      </c>
      <c r="B9" s="160" t="s">
        <v>354</v>
      </c>
      <c r="C9" s="160" t="s">
        <v>366</v>
      </c>
      <c r="D9" s="160" t="s">
        <v>367</v>
      </c>
      <c r="E9" s="160" t="s">
        <v>381</v>
      </c>
      <c r="F9" s="159" t="s">
        <v>382</v>
      </c>
      <c r="G9" s="161" t="s">
        <v>383</v>
      </c>
      <c r="H9" s="159" t="s">
        <v>384</v>
      </c>
      <c r="I9" s="161" t="s">
        <v>385</v>
      </c>
      <c r="J9" s="160" t="s">
        <v>373</v>
      </c>
      <c r="K9" s="159" t="s">
        <v>386</v>
      </c>
    </row>
    <row r="10" s="116" customFormat="1" ht="42" customHeight="1" spans="1:11">
      <c r="A10" s="159" t="s">
        <v>355</v>
      </c>
      <c r="B10" s="160" t="s">
        <v>354</v>
      </c>
      <c r="C10" s="160" t="s">
        <v>366</v>
      </c>
      <c r="D10" s="160" t="s">
        <v>367</v>
      </c>
      <c r="E10" s="160" t="s">
        <v>387</v>
      </c>
      <c r="F10" s="159" t="s">
        <v>388</v>
      </c>
      <c r="G10" s="161" t="s">
        <v>383</v>
      </c>
      <c r="H10" s="159" t="s">
        <v>389</v>
      </c>
      <c r="I10" s="161" t="s">
        <v>390</v>
      </c>
      <c r="J10" s="160" t="s">
        <v>373</v>
      </c>
      <c r="K10" s="159" t="s">
        <v>391</v>
      </c>
    </row>
    <row r="11" s="116" customFormat="1" ht="42" customHeight="1" spans="1:11">
      <c r="A11" s="159" t="s">
        <v>355</v>
      </c>
      <c r="B11" s="160" t="s">
        <v>354</v>
      </c>
      <c r="C11" s="160" t="s">
        <v>366</v>
      </c>
      <c r="D11" s="160" t="s">
        <v>392</v>
      </c>
      <c r="E11" s="160" t="s">
        <v>393</v>
      </c>
      <c r="F11" s="159" t="s">
        <v>394</v>
      </c>
      <c r="G11" s="161" t="s">
        <v>377</v>
      </c>
      <c r="H11" s="159" t="s">
        <v>395</v>
      </c>
      <c r="I11" s="161" t="s">
        <v>396</v>
      </c>
      <c r="J11" s="160" t="s">
        <v>397</v>
      </c>
      <c r="K11" s="159" t="s">
        <v>398</v>
      </c>
    </row>
    <row r="12" s="116" customFormat="1" ht="42" customHeight="1" spans="1:11">
      <c r="A12" s="159" t="s">
        <v>355</v>
      </c>
      <c r="B12" s="160" t="s">
        <v>354</v>
      </c>
      <c r="C12" s="160" t="s">
        <v>366</v>
      </c>
      <c r="D12" s="160" t="s">
        <v>399</v>
      </c>
      <c r="E12" s="160" t="s">
        <v>400</v>
      </c>
      <c r="F12" s="159" t="s">
        <v>401</v>
      </c>
      <c r="G12" s="161" t="s">
        <v>370</v>
      </c>
      <c r="H12" s="159" t="s">
        <v>402</v>
      </c>
      <c r="I12" s="161" t="s">
        <v>379</v>
      </c>
      <c r="J12" s="160" t="s">
        <v>373</v>
      </c>
      <c r="K12" s="159" t="s">
        <v>403</v>
      </c>
    </row>
    <row r="13" s="116" customFormat="1" ht="42" customHeight="1" spans="1:11">
      <c r="A13" s="159" t="s">
        <v>329</v>
      </c>
      <c r="B13" s="160" t="s">
        <v>328</v>
      </c>
      <c r="C13" s="160" t="s">
        <v>404</v>
      </c>
      <c r="D13" s="160" t="s">
        <v>367</v>
      </c>
      <c r="E13" s="160" t="s">
        <v>368</v>
      </c>
      <c r="F13" s="159" t="s">
        <v>405</v>
      </c>
      <c r="G13" s="161" t="s">
        <v>377</v>
      </c>
      <c r="H13" s="159" t="s">
        <v>406</v>
      </c>
      <c r="I13" s="161" t="s">
        <v>407</v>
      </c>
      <c r="J13" s="160" t="s">
        <v>373</v>
      </c>
      <c r="K13" s="159" t="s">
        <v>408</v>
      </c>
    </row>
    <row r="14" s="116" customFormat="1" ht="42" customHeight="1" spans="1:11">
      <c r="A14" s="159" t="s">
        <v>329</v>
      </c>
      <c r="B14" s="160" t="s">
        <v>328</v>
      </c>
      <c r="C14" s="160" t="s">
        <v>404</v>
      </c>
      <c r="D14" s="160" t="s">
        <v>367</v>
      </c>
      <c r="E14" s="160" t="s">
        <v>368</v>
      </c>
      <c r="F14" s="159" t="s">
        <v>409</v>
      </c>
      <c r="G14" s="161" t="s">
        <v>377</v>
      </c>
      <c r="H14" s="159" t="s">
        <v>241</v>
      </c>
      <c r="I14" s="161" t="s">
        <v>407</v>
      </c>
      <c r="J14" s="160" t="s">
        <v>373</v>
      </c>
      <c r="K14" s="159" t="s">
        <v>410</v>
      </c>
    </row>
    <row r="15" s="116" customFormat="1" ht="42" customHeight="1" spans="1:11">
      <c r="A15" s="159" t="s">
        <v>329</v>
      </c>
      <c r="B15" s="160" t="s">
        <v>328</v>
      </c>
      <c r="C15" s="160" t="s">
        <v>404</v>
      </c>
      <c r="D15" s="160" t="s">
        <v>367</v>
      </c>
      <c r="E15" s="160" t="s">
        <v>368</v>
      </c>
      <c r="F15" s="159" t="s">
        <v>411</v>
      </c>
      <c r="G15" s="161" t="s">
        <v>377</v>
      </c>
      <c r="H15" s="159" t="s">
        <v>214</v>
      </c>
      <c r="I15" s="161" t="s">
        <v>407</v>
      </c>
      <c r="J15" s="160" t="s">
        <v>373</v>
      </c>
      <c r="K15" s="159" t="s">
        <v>412</v>
      </c>
    </row>
    <row r="16" s="116" customFormat="1" ht="42" customHeight="1" spans="1:11">
      <c r="A16" s="159" t="s">
        <v>329</v>
      </c>
      <c r="B16" s="160" t="s">
        <v>328</v>
      </c>
      <c r="C16" s="160" t="s">
        <v>404</v>
      </c>
      <c r="D16" s="160" t="s">
        <v>367</v>
      </c>
      <c r="E16" s="160" t="s">
        <v>375</v>
      </c>
      <c r="F16" s="159" t="s">
        <v>413</v>
      </c>
      <c r="G16" s="161" t="s">
        <v>377</v>
      </c>
      <c r="H16" s="159" t="s">
        <v>378</v>
      </c>
      <c r="I16" s="161" t="s">
        <v>379</v>
      </c>
      <c r="J16" s="160" t="s">
        <v>373</v>
      </c>
      <c r="K16" s="159" t="s">
        <v>414</v>
      </c>
    </row>
    <row r="17" s="116" customFormat="1" ht="42" customHeight="1" spans="1:11">
      <c r="A17" s="159" t="s">
        <v>329</v>
      </c>
      <c r="B17" s="160" t="s">
        <v>328</v>
      </c>
      <c r="C17" s="160" t="s">
        <v>404</v>
      </c>
      <c r="D17" s="160" t="s">
        <v>367</v>
      </c>
      <c r="E17" s="160" t="s">
        <v>381</v>
      </c>
      <c r="F17" s="159" t="s">
        <v>415</v>
      </c>
      <c r="G17" s="161" t="s">
        <v>377</v>
      </c>
      <c r="H17" s="159" t="s">
        <v>416</v>
      </c>
      <c r="I17" s="161" t="s">
        <v>417</v>
      </c>
      <c r="J17" s="160" t="s">
        <v>397</v>
      </c>
      <c r="K17" s="159" t="s">
        <v>418</v>
      </c>
    </row>
    <row r="18" s="116" customFormat="1" ht="42" customHeight="1" spans="1:11">
      <c r="A18" s="159" t="s">
        <v>329</v>
      </c>
      <c r="B18" s="160" t="s">
        <v>328</v>
      </c>
      <c r="C18" s="160" t="s">
        <v>404</v>
      </c>
      <c r="D18" s="160" t="s">
        <v>367</v>
      </c>
      <c r="E18" s="160" t="s">
        <v>387</v>
      </c>
      <c r="F18" s="159" t="s">
        <v>388</v>
      </c>
      <c r="G18" s="161" t="s">
        <v>383</v>
      </c>
      <c r="H18" s="159" t="s">
        <v>419</v>
      </c>
      <c r="I18" s="161" t="s">
        <v>390</v>
      </c>
      <c r="J18" s="160" t="s">
        <v>373</v>
      </c>
      <c r="K18" s="159" t="s">
        <v>420</v>
      </c>
    </row>
    <row r="19" s="116" customFormat="1" ht="42" customHeight="1" spans="1:11">
      <c r="A19" s="159" t="s">
        <v>329</v>
      </c>
      <c r="B19" s="160" t="s">
        <v>328</v>
      </c>
      <c r="C19" s="160" t="s">
        <v>404</v>
      </c>
      <c r="D19" s="160" t="s">
        <v>392</v>
      </c>
      <c r="E19" s="160" t="s">
        <v>393</v>
      </c>
      <c r="F19" s="159" t="s">
        <v>421</v>
      </c>
      <c r="G19" s="161" t="s">
        <v>377</v>
      </c>
      <c r="H19" s="159" t="s">
        <v>422</v>
      </c>
      <c r="I19" s="161" t="s">
        <v>417</v>
      </c>
      <c r="J19" s="160" t="s">
        <v>397</v>
      </c>
      <c r="K19" s="159" t="s">
        <v>423</v>
      </c>
    </row>
    <row r="20" s="116" customFormat="1" ht="42" customHeight="1" spans="1:11">
      <c r="A20" s="159" t="s">
        <v>329</v>
      </c>
      <c r="B20" s="160" t="s">
        <v>328</v>
      </c>
      <c r="C20" s="160" t="s">
        <v>404</v>
      </c>
      <c r="D20" s="160" t="s">
        <v>392</v>
      </c>
      <c r="E20" s="160" t="s">
        <v>393</v>
      </c>
      <c r="F20" s="159" t="s">
        <v>424</v>
      </c>
      <c r="G20" s="161" t="s">
        <v>377</v>
      </c>
      <c r="H20" s="159" t="s">
        <v>425</v>
      </c>
      <c r="I20" s="161" t="s">
        <v>417</v>
      </c>
      <c r="J20" s="160" t="s">
        <v>397</v>
      </c>
      <c r="K20" s="159" t="s">
        <v>426</v>
      </c>
    </row>
    <row r="21" s="116" customFormat="1" ht="42" customHeight="1" spans="1:11">
      <c r="A21" s="159" t="s">
        <v>329</v>
      </c>
      <c r="B21" s="160" t="s">
        <v>328</v>
      </c>
      <c r="C21" s="160" t="s">
        <v>404</v>
      </c>
      <c r="D21" s="160" t="s">
        <v>399</v>
      </c>
      <c r="E21" s="160" t="s">
        <v>400</v>
      </c>
      <c r="F21" s="159" t="s">
        <v>427</v>
      </c>
      <c r="G21" s="161" t="s">
        <v>370</v>
      </c>
      <c r="H21" s="159" t="s">
        <v>402</v>
      </c>
      <c r="I21" s="161" t="s">
        <v>379</v>
      </c>
      <c r="J21" s="160" t="s">
        <v>373</v>
      </c>
      <c r="K21" s="159" t="s">
        <v>428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K2"/>
    <mergeCell ref="A3:I3"/>
    <mergeCell ref="A7:A12"/>
    <mergeCell ref="A13:A21"/>
    <mergeCell ref="B7:B12"/>
    <mergeCell ref="B13:B21"/>
    <mergeCell ref="C7:C12"/>
    <mergeCell ref="C13:C21"/>
  </mergeCells>
  <printOptions horizontalCentered="1"/>
  <pageMargins left="0.393700787401575" right="0.393700787401575" top="0.511811023622047" bottom="0.511811023622047" header="0.31496062992126" footer="0.31496062992126"/>
  <pageSetup paperSize="9" scale="5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7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C13" sqref="C13"/>
    </sheetView>
  </sheetViews>
  <sheetFormatPr defaultColWidth="9.14285714285714" defaultRowHeight="12" outlineLevelRow="6"/>
  <cols>
    <col min="1" max="1" width="34.2857142857143" style="54" customWidth="1"/>
    <col min="2" max="6" width="19.847619047619" style="54" customWidth="1"/>
    <col min="7" max="7" width="19.847619047619" style="55" customWidth="1"/>
    <col min="8" max="8" width="19.847619047619" style="54" customWidth="1"/>
    <col min="9" max="10" width="19.847619047619" style="55" customWidth="1"/>
    <col min="11" max="11" width="19.847619047619" style="54" customWidth="1"/>
    <col min="12" max="16384" width="9.14285714285714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152" customFormat="1" ht="36" customHeight="1" spans="1:1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"单位名称："&amp;封面!$A$2</f>
        <v>单位名称：云龙县白石镇中心学校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356</v>
      </c>
      <c r="B4" s="60" t="s">
        <v>228</v>
      </c>
      <c r="C4" s="60" t="s">
        <v>357</v>
      </c>
      <c r="D4" s="60" t="s">
        <v>358</v>
      </c>
      <c r="E4" s="60" t="s">
        <v>359</v>
      </c>
      <c r="F4" s="60" t="s">
        <v>360</v>
      </c>
      <c r="G4" s="61" t="s">
        <v>361</v>
      </c>
      <c r="H4" s="60" t="s">
        <v>362</v>
      </c>
      <c r="I4" s="61" t="s">
        <v>363</v>
      </c>
      <c r="J4" s="61" t="s">
        <v>364</v>
      </c>
      <c r="K4" s="60" t="s">
        <v>365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153" t="s">
        <v>225</v>
      </c>
      <c r="B6" s="62"/>
      <c r="C6" s="60"/>
      <c r="D6" s="60"/>
      <c r="E6" s="60"/>
      <c r="F6" s="60"/>
      <c r="G6" s="61"/>
      <c r="H6" s="60"/>
      <c r="I6" s="61"/>
      <c r="J6" s="61"/>
      <c r="K6" s="60"/>
    </row>
    <row r="7" s="89" customFormat="1" ht="20.25" customHeight="1" spans="1:11">
      <c r="A7" s="33" t="s">
        <v>226</v>
      </c>
      <c r="B7" s="154"/>
      <c r="C7" s="154"/>
      <c r="D7" s="154"/>
      <c r="E7" s="154"/>
      <c r="F7" s="154"/>
      <c r="G7" s="89"/>
      <c r="H7" s="154"/>
      <c r="I7" s="89"/>
      <c r="J7" s="89"/>
      <c r="K7" s="154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7" sqref="C7"/>
    </sheetView>
  </sheetViews>
  <sheetFormatPr defaultColWidth="9.14285714285714" defaultRowHeight="14.25" customHeight="1"/>
  <cols>
    <col min="1" max="1" width="43.7142857142857" style="129" customWidth="1"/>
    <col min="2" max="2" width="14.5714285714286" style="129" customWidth="1"/>
    <col min="3" max="3" width="43.7142857142857" style="65" customWidth="1"/>
    <col min="4" max="10" width="14.5714285714286" style="65" customWidth="1"/>
    <col min="11" max="16384" width="9.14285714285714" style="65"/>
  </cols>
  <sheetData>
    <row r="1" s="69" customFormat="1" ht="12" customHeight="1" spans="1:10">
      <c r="A1" s="130"/>
      <c r="B1" s="130">
        <v>0</v>
      </c>
      <c r="C1" s="131">
        <v>1</v>
      </c>
      <c r="D1" s="131"/>
      <c r="E1" s="132"/>
      <c r="F1" s="132"/>
      <c r="G1" s="132"/>
      <c r="H1" s="132"/>
      <c r="I1" s="132"/>
      <c r="J1" s="132"/>
    </row>
    <row r="2" s="69" customFormat="1" ht="36" customHeight="1" spans="1:10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</row>
    <row r="3" s="86" customFormat="1" ht="24" customHeight="1" spans="1:10">
      <c r="A3" s="133" t="str">
        <f>"单位名称："&amp;封面!$A$2</f>
        <v>单位名称：云龙县白石镇中心学校</v>
      </c>
      <c r="B3" s="133"/>
      <c r="C3" s="133"/>
      <c r="D3" s="133"/>
      <c r="E3" s="134"/>
      <c r="F3" s="135"/>
      <c r="G3" s="136"/>
      <c r="H3" s="134"/>
      <c r="I3" s="135"/>
      <c r="J3" s="136" t="s">
        <v>20</v>
      </c>
    </row>
    <row r="4" ht="19.5" customHeight="1" spans="1:10">
      <c r="A4" s="137" t="s">
        <v>227</v>
      </c>
      <c r="B4" s="138" t="s">
        <v>199</v>
      </c>
      <c r="C4" s="139"/>
      <c r="D4" s="140" t="s">
        <v>78</v>
      </c>
      <c r="E4" s="61" t="s">
        <v>200</v>
      </c>
      <c r="F4" s="61"/>
      <c r="G4" s="61"/>
      <c r="H4" s="61" t="s">
        <v>201</v>
      </c>
      <c r="I4" s="61"/>
      <c r="J4" s="61"/>
    </row>
    <row r="5" ht="18.75" customHeight="1" spans="1:10">
      <c r="A5" s="137"/>
      <c r="B5" s="137" t="s">
        <v>97</v>
      </c>
      <c r="C5" s="61" t="s">
        <v>98</v>
      </c>
      <c r="D5" s="141"/>
      <c r="E5" s="61" t="s">
        <v>80</v>
      </c>
      <c r="F5" s="61" t="s">
        <v>102</v>
      </c>
      <c r="G5" s="61" t="s">
        <v>103</v>
      </c>
      <c r="H5" s="61" t="s">
        <v>80</v>
      </c>
      <c r="I5" s="61" t="s">
        <v>102</v>
      </c>
      <c r="J5" s="61" t="s">
        <v>103</v>
      </c>
    </row>
    <row r="6" ht="18.75" customHeight="1" spans="1:10">
      <c r="A6" s="142" t="s">
        <v>204</v>
      </c>
      <c r="B6" s="142" t="s">
        <v>205</v>
      </c>
      <c r="C6" s="142" t="s">
        <v>240</v>
      </c>
      <c r="D6" s="142" t="s">
        <v>207</v>
      </c>
      <c r="E6" s="142" t="s">
        <v>208</v>
      </c>
      <c r="F6" s="142" t="s">
        <v>209</v>
      </c>
      <c r="G6" s="142" t="s">
        <v>210</v>
      </c>
      <c r="H6" s="142" t="s">
        <v>429</v>
      </c>
      <c r="I6" s="142" t="s">
        <v>430</v>
      </c>
      <c r="J6" s="142" t="s">
        <v>245</v>
      </c>
    </row>
    <row r="7" ht="18.75" customHeight="1" spans="1:10">
      <c r="A7" s="143" t="s">
        <v>225</v>
      </c>
      <c r="B7" s="144"/>
      <c r="C7" s="145"/>
      <c r="D7" s="145"/>
      <c r="E7" s="146"/>
      <c r="F7" s="146"/>
      <c r="G7" s="146"/>
      <c r="H7" s="146"/>
      <c r="I7" s="146"/>
      <c r="J7" s="146"/>
    </row>
    <row r="8" ht="18.75" customHeight="1" spans="1:10">
      <c r="A8" s="147" t="s">
        <v>161</v>
      </c>
      <c r="B8" s="148"/>
      <c r="C8" s="149"/>
      <c r="D8" s="149"/>
      <c r="E8" s="150" t="s">
        <v>431</v>
      </c>
      <c r="F8" s="151" t="s">
        <v>431</v>
      </c>
      <c r="G8" s="151" t="s">
        <v>431</v>
      </c>
      <c r="H8" s="150" t="s">
        <v>431</v>
      </c>
      <c r="I8" s="151" t="s">
        <v>431</v>
      </c>
      <c r="J8" s="151" t="s">
        <v>431</v>
      </c>
    </row>
    <row r="9" s="34" customFormat="1" ht="21" customHeight="1" spans="1:2">
      <c r="A9" s="33" t="s">
        <v>226</v>
      </c>
      <c r="B9" s="33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H23" sqref="H23"/>
    </sheetView>
  </sheetViews>
  <sheetFormatPr defaultColWidth="9.14285714285714" defaultRowHeight="14.25" customHeight="1"/>
  <cols>
    <col min="1" max="1" width="39.1428571428571" style="65" customWidth="1"/>
    <col min="2" max="2" width="25.4285714285714" style="65" customWidth="1"/>
    <col min="3" max="3" width="35.2857142857143" style="65" customWidth="1"/>
    <col min="4" max="13" width="9.57142857142857" style="65" customWidth="1"/>
    <col min="14" max="14" width="9.57142857142857" style="55" customWidth="1"/>
    <col min="15" max="15" width="9.57142857142857" style="65" customWidth="1"/>
    <col min="16" max="24" width="9.57142857142857" style="55" customWidth="1"/>
    <col min="25" max="16384" width="9.14285714285714" style="55"/>
  </cols>
  <sheetData>
    <row r="1" s="52" customFormat="1" ht="13.5" customHeight="1" spans="1:15">
      <c r="A1" s="67"/>
      <c r="B1" s="67"/>
      <c r="C1" s="67"/>
      <c r="D1" s="67"/>
      <c r="E1" s="67"/>
      <c r="F1" s="67"/>
      <c r="G1" s="67"/>
      <c r="H1" s="67"/>
      <c r="I1" s="67"/>
      <c r="J1" s="69"/>
      <c r="K1" s="69"/>
      <c r="L1" s="69"/>
      <c r="M1" s="69"/>
      <c r="N1" s="66"/>
      <c r="O1" s="66"/>
    </row>
    <row r="2" s="115" customFormat="1" ht="45" customHeight="1" spans="1:24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="53" customFormat="1" ht="26.1" customHeight="1" spans="1:24">
      <c r="A3" s="93" t="str">
        <f>"单位名称："&amp;封面!$A$2</f>
        <v>单位名称：云龙县白石镇中心学校</v>
      </c>
      <c r="B3" s="94"/>
      <c r="C3" s="94"/>
      <c r="D3" s="94"/>
      <c r="E3" s="94"/>
      <c r="F3" s="94"/>
      <c r="G3" s="94"/>
      <c r="H3" s="94"/>
      <c r="I3" s="94"/>
      <c r="J3" s="86"/>
      <c r="K3" s="86"/>
      <c r="L3" s="86"/>
      <c r="M3" s="86"/>
      <c r="Q3" s="127"/>
      <c r="W3" s="128" t="s">
        <v>20</v>
      </c>
      <c r="X3" s="128"/>
    </row>
    <row r="4" ht="15.75" customHeight="1" spans="1:24">
      <c r="A4" s="60" t="s">
        <v>356</v>
      </c>
      <c r="B4" s="60" t="s">
        <v>432</v>
      </c>
      <c r="C4" s="60" t="s">
        <v>433</v>
      </c>
      <c r="D4" s="60" t="s">
        <v>434</v>
      </c>
      <c r="E4" s="60" t="s">
        <v>435</v>
      </c>
      <c r="F4" s="60" t="s">
        <v>436</v>
      </c>
      <c r="G4" s="95" t="s">
        <v>78</v>
      </c>
      <c r="H4" s="96" t="s">
        <v>79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6" t="s">
        <v>66</v>
      </c>
      <c r="T4" s="108"/>
      <c r="U4" s="108"/>
      <c r="V4" s="108"/>
      <c r="W4" s="108"/>
      <c r="X4" s="114"/>
    </row>
    <row r="5" ht="17.25" customHeight="1" spans="1:24">
      <c r="A5" s="60"/>
      <c r="B5" s="60"/>
      <c r="C5" s="60"/>
      <c r="D5" s="60"/>
      <c r="E5" s="60"/>
      <c r="F5" s="60"/>
      <c r="G5" s="97"/>
      <c r="H5" s="95" t="s">
        <v>80</v>
      </c>
      <c r="I5" s="109" t="s">
        <v>81</v>
      </c>
      <c r="J5" s="60" t="s">
        <v>82</v>
      </c>
      <c r="K5" s="60" t="s">
        <v>83</v>
      </c>
      <c r="L5" s="60" t="s">
        <v>84</v>
      </c>
      <c r="M5" s="60" t="s">
        <v>85</v>
      </c>
      <c r="N5" s="60"/>
      <c r="O5" s="60"/>
      <c r="P5" s="60"/>
      <c r="Q5" s="60"/>
      <c r="R5" s="60"/>
      <c r="S5" s="95" t="s">
        <v>80</v>
      </c>
      <c r="T5" s="95" t="s">
        <v>81</v>
      </c>
      <c r="U5" s="95" t="s">
        <v>82</v>
      </c>
      <c r="V5" s="95" t="s">
        <v>83</v>
      </c>
      <c r="W5" s="95" t="s">
        <v>84</v>
      </c>
      <c r="X5" s="95" t="s">
        <v>85</v>
      </c>
    </row>
    <row r="6" ht="42.75" customHeight="1" spans="1:24">
      <c r="A6" s="60"/>
      <c r="B6" s="60"/>
      <c r="C6" s="60"/>
      <c r="D6" s="60"/>
      <c r="E6" s="60"/>
      <c r="F6" s="60"/>
      <c r="G6" s="98"/>
      <c r="H6" s="98"/>
      <c r="I6" s="110"/>
      <c r="J6" s="60"/>
      <c r="K6" s="60"/>
      <c r="L6" s="60"/>
      <c r="M6" s="60" t="s">
        <v>80</v>
      </c>
      <c r="N6" s="60" t="s">
        <v>86</v>
      </c>
      <c r="O6" s="60" t="s">
        <v>87</v>
      </c>
      <c r="P6" s="60" t="s">
        <v>88</v>
      </c>
      <c r="Q6" s="60" t="s">
        <v>89</v>
      </c>
      <c r="R6" s="60" t="s">
        <v>90</v>
      </c>
      <c r="S6" s="98"/>
      <c r="T6" s="98"/>
      <c r="U6" s="98"/>
      <c r="V6" s="98"/>
      <c r="W6" s="98"/>
      <c r="X6" s="98"/>
    </row>
    <row r="7" ht="15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437</v>
      </c>
      <c r="H7" s="117" t="s">
        <v>438</v>
      </c>
      <c r="I7" s="117">
        <v>9</v>
      </c>
      <c r="J7" s="117">
        <v>10</v>
      </c>
      <c r="K7" s="117">
        <v>11</v>
      </c>
      <c r="L7" s="117">
        <v>12</v>
      </c>
      <c r="M7" s="117" t="s">
        <v>439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251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s="116" customFormat="1" ht="21" customHeight="1" spans="1:24">
      <c r="A8" s="16" t="s">
        <v>95</v>
      </c>
      <c r="B8" s="118"/>
      <c r="C8" s="118"/>
      <c r="D8" s="118"/>
      <c r="E8" s="119"/>
      <c r="F8" s="18"/>
      <c r="G8" s="18">
        <v>4120000</v>
      </c>
      <c r="H8" s="18">
        <v>4120000</v>
      </c>
      <c r="I8" s="18"/>
      <c r="J8" s="18"/>
      <c r="K8" s="18"/>
      <c r="L8" s="18"/>
      <c r="M8" s="18">
        <v>4120000</v>
      </c>
      <c r="N8" s="18"/>
      <c r="O8" s="18"/>
      <c r="P8" s="18"/>
      <c r="Q8" s="18"/>
      <c r="R8" s="18">
        <v>4120000</v>
      </c>
      <c r="S8" s="18"/>
      <c r="T8" s="18"/>
      <c r="U8" s="18"/>
      <c r="V8" s="18"/>
      <c r="W8" s="18"/>
      <c r="X8" s="18"/>
    </row>
    <row r="9" s="116" customFormat="1" ht="21" customHeight="1" spans="1:24">
      <c r="A9" s="120" t="s">
        <v>355</v>
      </c>
      <c r="B9" s="118" t="s">
        <v>440</v>
      </c>
      <c r="C9" s="118" t="s">
        <v>441</v>
      </c>
      <c r="D9" s="118" t="s">
        <v>442</v>
      </c>
      <c r="E9" s="121">
        <v>1</v>
      </c>
      <c r="F9" s="23"/>
      <c r="G9" s="23">
        <v>4120000</v>
      </c>
      <c r="H9" s="23">
        <v>4120000</v>
      </c>
      <c r="I9" s="23"/>
      <c r="J9" s="23"/>
      <c r="K9" s="23"/>
      <c r="L9" s="23"/>
      <c r="M9" s="23">
        <v>4120000</v>
      </c>
      <c r="N9" s="23"/>
      <c r="O9" s="23"/>
      <c r="P9" s="23"/>
      <c r="Q9" s="23"/>
      <c r="R9" s="23">
        <v>4120000</v>
      </c>
      <c r="S9" s="23"/>
      <c r="T9" s="23"/>
      <c r="U9" s="23"/>
      <c r="V9" s="23"/>
      <c r="W9" s="23"/>
      <c r="X9" s="23"/>
    </row>
    <row r="10" ht="21" customHeight="1" spans="1:24">
      <c r="A10" s="122" t="s">
        <v>161</v>
      </c>
      <c r="B10" s="123"/>
      <c r="C10" s="123"/>
      <c r="D10" s="123"/>
      <c r="E10" s="124"/>
      <c r="F10" s="125" t="s">
        <v>431</v>
      </c>
      <c r="G10" s="126">
        <v>4120000</v>
      </c>
      <c r="H10" s="126">
        <v>4120000</v>
      </c>
      <c r="I10" s="126"/>
      <c r="J10" s="126"/>
      <c r="K10" s="126"/>
      <c r="L10" s="126"/>
      <c r="M10" s="126">
        <v>4120000</v>
      </c>
      <c r="N10" s="126"/>
      <c r="O10" s="126"/>
      <c r="P10" s="126"/>
      <c r="Q10" s="126"/>
      <c r="R10" s="126">
        <v>4120000</v>
      </c>
      <c r="S10" s="126"/>
      <c r="T10" s="126"/>
      <c r="U10" s="126"/>
      <c r="V10" s="126"/>
      <c r="W10" s="126"/>
      <c r="X10" s="126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0:E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3" sqref="C13"/>
    </sheetView>
  </sheetViews>
  <sheetFormatPr defaultColWidth="8.71428571428571" defaultRowHeight="14.25" customHeight="1"/>
  <cols>
    <col min="1" max="1" width="29.5714285714286" style="90" customWidth="1"/>
    <col min="2" max="6" width="20.7142857142857" style="90" customWidth="1"/>
    <col min="7" max="10" width="10.1428571428571" style="65" customWidth="1"/>
    <col min="11" max="11" width="10.1428571428571" style="55" customWidth="1"/>
    <col min="12" max="22" width="10.1428571428571" style="65" customWidth="1"/>
    <col min="23" max="23" width="10.1428571428571" style="55" customWidth="1"/>
    <col min="24" max="24" width="10.1428571428571" style="65" customWidth="1"/>
    <col min="25" max="16384" width="8.71428571428571" style="55"/>
  </cols>
  <sheetData>
    <row r="1" s="52" customFormat="1" ht="13.5" customHeight="1" spans="1:24">
      <c r="A1" s="67"/>
      <c r="B1" s="67"/>
      <c r="C1" s="67"/>
      <c r="D1" s="67"/>
      <c r="E1" s="67"/>
      <c r="F1" s="67"/>
      <c r="G1" s="91"/>
      <c r="H1" s="91"/>
      <c r="I1" s="91"/>
      <c r="J1" s="91"/>
      <c r="K1" s="105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12"/>
      <c r="X1" s="112"/>
    </row>
    <row r="2" s="88" customFormat="1" ht="45" customHeight="1" spans="1:24">
      <c r="A2" s="92" t="s">
        <v>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="53" customFormat="1" ht="26.1" customHeight="1" spans="1:24">
      <c r="A3" s="93" t="str">
        <f>"单位名称："&amp;封面!$A$2</f>
        <v>单位名称：云龙县白石镇中心学校</v>
      </c>
      <c r="B3" s="94"/>
      <c r="C3" s="94"/>
      <c r="D3" s="94"/>
      <c r="E3" s="94"/>
      <c r="F3" s="94"/>
      <c r="G3" s="72"/>
      <c r="H3" s="72"/>
      <c r="I3" s="72"/>
      <c r="J3" s="72"/>
      <c r="K3" s="107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113" t="s">
        <v>20</v>
      </c>
      <c r="X3" s="113"/>
    </row>
    <row r="4" ht="15.75" customHeight="1" spans="1:24">
      <c r="A4" s="60" t="s">
        <v>356</v>
      </c>
      <c r="B4" s="60" t="s">
        <v>443</v>
      </c>
      <c r="C4" s="60" t="s">
        <v>444</v>
      </c>
      <c r="D4" s="60" t="s">
        <v>445</v>
      </c>
      <c r="E4" s="60" t="s">
        <v>446</v>
      </c>
      <c r="F4" s="60" t="s">
        <v>447</v>
      </c>
      <c r="G4" s="95" t="s">
        <v>78</v>
      </c>
      <c r="H4" s="96" t="s">
        <v>79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6" t="s">
        <v>66</v>
      </c>
      <c r="T4" s="108"/>
      <c r="U4" s="108"/>
      <c r="V4" s="108"/>
      <c r="W4" s="108"/>
      <c r="X4" s="114"/>
    </row>
    <row r="5" ht="17.25" customHeight="1" spans="1:24">
      <c r="A5" s="60"/>
      <c r="B5" s="60"/>
      <c r="C5" s="60"/>
      <c r="D5" s="60"/>
      <c r="E5" s="60"/>
      <c r="F5" s="60"/>
      <c r="G5" s="97"/>
      <c r="H5" s="95" t="s">
        <v>80</v>
      </c>
      <c r="I5" s="109" t="s">
        <v>81</v>
      </c>
      <c r="J5" s="60" t="s">
        <v>82</v>
      </c>
      <c r="K5" s="60" t="s">
        <v>83</v>
      </c>
      <c r="L5" s="60" t="s">
        <v>84</v>
      </c>
      <c r="M5" s="60" t="s">
        <v>85</v>
      </c>
      <c r="N5" s="60"/>
      <c r="O5" s="60"/>
      <c r="P5" s="60"/>
      <c r="Q5" s="60"/>
      <c r="R5" s="60"/>
      <c r="S5" s="95" t="s">
        <v>80</v>
      </c>
      <c r="T5" s="95" t="s">
        <v>81</v>
      </c>
      <c r="U5" s="95" t="s">
        <v>82</v>
      </c>
      <c r="V5" s="95" t="s">
        <v>83</v>
      </c>
      <c r="W5" s="95" t="s">
        <v>84</v>
      </c>
      <c r="X5" s="95" t="s">
        <v>85</v>
      </c>
    </row>
    <row r="6" ht="30" customHeight="1" spans="1:24">
      <c r="A6" s="60"/>
      <c r="B6" s="60"/>
      <c r="C6" s="60"/>
      <c r="D6" s="60"/>
      <c r="E6" s="60"/>
      <c r="F6" s="60"/>
      <c r="G6" s="98"/>
      <c r="H6" s="98"/>
      <c r="I6" s="110"/>
      <c r="J6" s="60"/>
      <c r="K6" s="60"/>
      <c r="L6" s="60"/>
      <c r="M6" s="60" t="s">
        <v>80</v>
      </c>
      <c r="N6" s="60" t="s">
        <v>86</v>
      </c>
      <c r="O6" s="60" t="s">
        <v>87</v>
      </c>
      <c r="P6" s="60" t="s">
        <v>88</v>
      </c>
      <c r="Q6" s="60" t="s">
        <v>89</v>
      </c>
      <c r="R6" s="60" t="s">
        <v>90</v>
      </c>
      <c r="S6" s="98"/>
      <c r="T6" s="98"/>
      <c r="U6" s="98"/>
      <c r="V6" s="98"/>
      <c r="W6" s="98"/>
      <c r="X6" s="98"/>
    </row>
    <row r="7" ht="15" customHeight="1" spans="1:24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 t="s">
        <v>437</v>
      </c>
      <c r="H7" s="99" t="s">
        <v>438</v>
      </c>
      <c r="I7" s="99">
        <v>9</v>
      </c>
      <c r="J7" s="99">
        <v>10</v>
      </c>
      <c r="K7" s="99">
        <v>11</v>
      </c>
      <c r="L7" s="99">
        <v>12</v>
      </c>
      <c r="M7" s="99" t="s">
        <v>439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 t="s">
        <v>251</v>
      </c>
      <c r="T7" s="99">
        <v>20</v>
      </c>
      <c r="U7" s="99">
        <v>21</v>
      </c>
      <c r="V7" s="99">
        <v>22</v>
      </c>
      <c r="W7" s="99">
        <v>23</v>
      </c>
      <c r="X7" s="99">
        <v>24</v>
      </c>
    </row>
    <row r="8" ht="22.5" customHeight="1" spans="1:24">
      <c r="A8" s="45" t="s">
        <v>225</v>
      </c>
      <c r="B8" s="100"/>
      <c r="C8" s="100"/>
      <c r="D8" s="100"/>
      <c r="E8" s="100"/>
      <c r="F8" s="100"/>
      <c r="G8" s="84" t="s">
        <v>431</v>
      </c>
      <c r="H8" s="84" t="s">
        <v>431</v>
      </c>
      <c r="I8" s="84" t="s">
        <v>431</v>
      </c>
      <c r="J8" s="84" t="s">
        <v>431</v>
      </c>
      <c r="K8" s="84" t="s">
        <v>431</v>
      </c>
      <c r="L8" s="84" t="s">
        <v>431</v>
      </c>
      <c r="M8" s="84" t="s">
        <v>431</v>
      </c>
      <c r="N8" s="84" t="s">
        <v>431</v>
      </c>
      <c r="O8" s="84"/>
      <c r="P8" s="84"/>
      <c r="Q8" s="84"/>
      <c r="R8" s="84"/>
      <c r="S8" s="84"/>
      <c r="T8" s="84"/>
      <c r="U8" s="84"/>
      <c r="V8" s="84"/>
      <c r="W8" s="84" t="s">
        <v>431</v>
      </c>
      <c r="X8" s="84" t="s">
        <v>431</v>
      </c>
    </row>
    <row r="9" ht="22.5" customHeight="1" spans="1:24">
      <c r="A9" s="101" t="s">
        <v>161</v>
      </c>
      <c r="B9" s="101"/>
      <c r="C9" s="101"/>
      <c r="D9" s="101"/>
      <c r="E9" s="101"/>
      <c r="F9" s="101"/>
      <c r="G9" s="102"/>
      <c r="H9" s="102"/>
      <c r="I9" s="102"/>
      <c r="J9" s="102"/>
      <c r="K9" s="111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11"/>
      <c r="X9" s="102"/>
    </row>
    <row r="10" s="89" customFormat="1" ht="22.5" customHeight="1" spans="1:24">
      <c r="A10" s="33" t="s">
        <v>226</v>
      </c>
      <c r="B10" s="103"/>
      <c r="C10" s="104"/>
      <c r="D10" s="104"/>
      <c r="E10" s="104"/>
      <c r="F10" s="104"/>
      <c r="G10" s="34"/>
      <c r="H10" s="34"/>
      <c r="I10" s="34"/>
      <c r="J10" s="34"/>
      <c r="K10" s="89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9"/>
      <c r="X10" s="34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9:F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R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32" sqref="B32"/>
    </sheetView>
  </sheetViews>
  <sheetFormatPr defaultColWidth="9.14285714285714" defaultRowHeight="14.25" customHeight="1" outlineLevelRow="7"/>
  <cols>
    <col min="1" max="1" width="37.7142857142857" style="65" customWidth="1"/>
    <col min="2" max="2" width="29.2857142857143" style="65" customWidth="1"/>
    <col min="3" max="6" width="13.4285714285714" style="65" customWidth="1"/>
    <col min="7" max="7" width="11.2857142857143" style="65" customWidth="1"/>
    <col min="8" max="18" width="10.2857142857143" style="65" customWidth="1"/>
    <col min="19" max="16384" width="9.14285714285714" style="55"/>
  </cols>
  <sheetData>
    <row r="1" s="52" customFormat="1" ht="13.5" customHeight="1" spans="1:18">
      <c r="A1" s="67"/>
      <c r="B1" s="67"/>
      <c r="C1" s="67"/>
      <c r="D1" s="67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="52" customFormat="1" ht="35.1" customHeight="1" spans="1:18">
      <c r="A2" s="70" t="s">
        <v>15</v>
      </c>
      <c r="B2" s="70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="53" customFormat="1" ht="24" customHeight="1" spans="1:18">
      <c r="A3" s="71" t="str">
        <f>"单位名称："&amp;封面!$A$2</f>
        <v>单位名称：云龙县白石镇中心学校</v>
      </c>
      <c r="B3" s="71"/>
      <c r="C3" s="72"/>
      <c r="D3" s="72"/>
      <c r="E3" s="72"/>
      <c r="F3" s="73"/>
      <c r="G3" s="73"/>
      <c r="H3" s="74"/>
      <c r="I3" s="74"/>
      <c r="J3" s="74"/>
      <c r="K3" s="74"/>
      <c r="L3" s="74"/>
      <c r="M3" s="86"/>
      <c r="N3" s="86"/>
      <c r="O3" s="87"/>
      <c r="P3" s="87"/>
      <c r="Q3" s="86"/>
      <c r="R3" s="87" t="s">
        <v>20</v>
      </c>
    </row>
    <row r="4" ht="19.5" customHeight="1" spans="1:18">
      <c r="A4" s="61" t="s">
        <v>356</v>
      </c>
      <c r="B4" s="75" t="s">
        <v>199</v>
      </c>
      <c r="C4" s="61" t="s">
        <v>448</v>
      </c>
      <c r="D4" s="61"/>
      <c r="E4" s="61"/>
      <c r="F4" s="61"/>
      <c r="G4" s="76" t="s">
        <v>449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ht="40.5" customHeight="1" spans="1:18">
      <c r="A5" s="61"/>
      <c r="B5" s="78"/>
      <c r="C5" s="61" t="s">
        <v>78</v>
      </c>
      <c r="D5" s="60" t="s">
        <v>81</v>
      </c>
      <c r="E5" s="60" t="s">
        <v>82</v>
      </c>
      <c r="F5" s="60" t="s">
        <v>83</v>
      </c>
      <c r="G5" s="79" t="s">
        <v>78</v>
      </c>
      <c r="H5" s="80" t="s">
        <v>450</v>
      </c>
      <c r="I5" s="80" t="s">
        <v>451</v>
      </c>
      <c r="J5" s="80" t="s">
        <v>452</v>
      </c>
      <c r="K5" s="80" t="s">
        <v>453</v>
      </c>
      <c r="L5" s="80" t="s">
        <v>454</v>
      </c>
      <c r="M5" s="80" t="s">
        <v>455</v>
      </c>
      <c r="N5" s="80" t="s">
        <v>456</v>
      </c>
      <c r="O5" s="80" t="s">
        <v>457</v>
      </c>
      <c r="P5" s="80" t="s">
        <v>458</v>
      </c>
      <c r="Q5" s="80" t="s">
        <v>459</v>
      </c>
      <c r="R5" s="80" t="s">
        <v>460</v>
      </c>
    </row>
    <row r="6" ht="19.5" customHeight="1" spans="1:18">
      <c r="A6" s="81">
        <v>1</v>
      </c>
      <c r="B6" s="81">
        <v>2</v>
      </c>
      <c r="C6" s="81" t="s">
        <v>461</v>
      </c>
      <c r="D6" s="82">
        <v>4</v>
      </c>
      <c r="E6" s="81">
        <v>5</v>
      </c>
      <c r="F6" s="81">
        <v>6</v>
      </c>
      <c r="G6" s="83" t="s">
        <v>462</v>
      </c>
      <c r="H6" s="82">
        <v>8</v>
      </c>
      <c r="I6" s="82">
        <v>9</v>
      </c>
      <c r="J6" s="82">
        <v>10</v>
      </c>
      <c r="K6" s="82">
        <v>11</v>
      </c>
      <c r="L6" s="82">
        <v>12</v>
      </c>
      <c r="M6" s="82">
        <v>13</v>
      </c>
      <c r="N6" s="82">
        <v>14</v>
      </c>
      <c r="O6" s="82">
        <v>15</v>
      </c>
      <c r="P6" s="82">
        <v>16</v>
      </c>
      <c r="Q6" s="82">
        <v>17</v>
      </c>
      <c r="R6" s="82">
        <v>18</v>
      </c>
    </row>
    <row r="7" ht="19.5" customHeight="1" spans="1:18">
      <c r="A7" s="62" t="s">
        <v>225</v>
      </c>
      <c r="B7" s="63"/>
      <c r="C7" s="84" t="s">
        <v>431</v>
      </c>
      <c r="D7" s="84" t="s">
        <v>431</v>
      </c>
      <c r="E7" s="85" t="s">
        <v>431</v>
      </c>
      <c r="F7" s="85" t="s">
        <v>431</v>
      </c>
      <c r="G7" s="85"/>
      <c r="H7" s="84" t="s">
        <v>431</v>
      </c>
      <c r="I7" s="84" t="s">
        <v>431</v>
      </c>
      <c r="J7" s="84" t="s">
        <v>431</v>
      </c>
      <c r="K7" s="84" t="s">
        <v>431</v>
      </c>
      <c r="L7" s="84" t="s">
        <v>431</v>
      </c>
      <c r="M7" s="84" t="s">
        <v>431</v>
      </c>
      <c r="N7" s="84" t="s">
        <v>431</v>
      </c>
      <c r="O7" s="84" t="s">
        <v>431</v>
      </c>
      <c r="P7" s="84" t="s">
        <v>431</v>
      </c>
      <c r="Q7" s="84" t="s">
        <v>431</v>
      </c>
      <c r="R7" s="84" t="s">
        <v>431</v>
      </c>
    </row>
    <row r="8" s="55" customFormat="1" ht="20.25" customHeight="1" spans="1:18">
      <c r="A8" s="54" t="s">
        <v>226</v>
      </c>
      <c r="B8" s="5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</sheetData>
  <sheetProtection formatCells="0" formatColumns="0" formatRows="0" insertRows="0" insertColumns="0" insertHyperlinks="0" deleteColumns="0" deleteRows="0" sort="0" autoFilter="0" pivotTables="0"/>
  <mergeCells count="7">
    <mergeCell ref="A2:R2"/>
    <mergeCell ref="A3:L3"/>
    <mergeCell ref="O3:P3"/>
    <mergeCell ref="C4:F4"/>
    <mergeCell ref="G4:R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C41" sqref="C41"/>
    </sheetView>
  </sheetViews>
  <sheetFormatPr defaultColWidth="9.14285714285714" defaultRowHeight="12" outlineLevelRow="6"/>
  <cols>
    <col min="1" max="1" width="28.1428571428571" style="54" customWidth="1"/>
    <col min="2" max="2" width="17.7142857142857" style="54" customWidth="1"/>
    <col min="3" max="3" width="29" style="54" customWidth="1"/>
    <col min="4" max="6" width="17.7142857142857" style="54" customWidth="1"/>
    <col min="7" max="7" width="17.7142857142857" style="55" customWidth="1"/>
    <col min="8" max="8" width="17.7142857142857" style="54" customWidth="1"/>
    <col min="9" max="10" width="17.7142857142857" style="55" customWidth="1"/>
    <col min="11" max="11" width="17.7142857142857" style="54" customWidth="1"/>
    <col min="12" max="16384" width="9.14285714285714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52" customFormat="1" ht="36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"单位名称："&amp;封面!$A$2</f>
        <v>单位名称：云龙县白石镇中心学校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356</v>
      </c>
      <c r="B4" s="60" t="s">
        <v>228</v>
      </c>
      <c r="C4" s="60" t="s">
        <v>357</v>
      </c>
      <c r="D4" s="60" t="s">
        <v>358</v>
      </c>
      <c r="E4" s="60" t="s">
        <v>359</v>
      </c>
      <c r="F4" s="60" t="s">
        <v>360</v>
      </c>
      <c r="G4" s="61" t="s">
        <v>361</v>
      </c>
      <c r="H4" s="60" t="s">
        <v>362</v>
      </c>
      <c r="I4" s="61" t="s">
        <v>363</v>
      </c>
      <c r="J4" s="61" t="s">
        <v>364</v>
      </c>
      <c r="K4" s="60" t="s">
        <v>365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62" t="s">
        <v>225</v>
      </c>
      <c r="B6" s="63"/>
      <c r="C6" s="63"/>
      <c r="D6" s="63"/>
      <c r="E6" s="63"/>
      <c r="F6" s="63"/>
      <c r="G6" s="64"/>
      <c r="H6" s="63"/>
      <c r="I6" s="64"/>
      <c r="J6" s="64"/>
      <c r="K6" s="63"/>
    </row>
    <row r="7" ht="17.25" customHeight="1" spans="1:3">
      <c r="A7" s="54" t="s">
        <v>226</v>
      </c>
      <c r="C7" s="6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9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13" sqref="C13"/>
    </sheetView>
  </sheetViews>
  <sheetFormatPr defaultColWidth="9.14285714285714" defaultRowHeight="12" outlineLevelCol="7"/>
  <cols>
    <col min="1" max="5" width="31.4285714285714" style="37" customWidth="1"/>
    <col min="6" max="8" width="16.7142857142857" style="37" customWidth="1"/>
    <col min="9" max="16384" width="9.14285714285714" style="37"/>
  </cols>
  <sheetData>
    <row r="1" s="36" customFormat="1" spans="8:8">
      <c r="H1" s="38"/>
    </row>
    <row r="2" s="36" customFormat="1" ht="27" spans="1:8">
      <c r="A2" s="39" t="s">
        <v>17</v>
      </c>
      <c r="B2" s="39"/>
      <c r="C2" s="39"/>
      <c r="D2" s="39"/>
      <c r="E2" s="39"/>
      <c r="F2" s="39"/>
      <c r="G2" s="39"/>
      <c r="H2" s="39"/>
    </row>
    <row r="3" s="36" customFormat="1" ht="24" customHeight="1" spans="1:8">
      <c r="A3" s="40" t="str">
        <f>"单位名称："&amp;封面!$A$2</f>
        <v>单位名称：云龙县白石镇中心学校</v>
      </c>
      <c r="B3" s="40"/>
      <c r="G3" s="41" t="s">
        <v>20</v>
      </c>
      <c r="H3" s="41"/>
    </row>
    <row r="4" ht="18" customHeight="1" spans="1:8">
      <c r="A4" s="42" t="s">
        <v>227</v>
      </c>
      <c r="B4" s="42" t="s">
        <v>463</v>
      </c>
      <c r="C4" s="42" t="s">
        <v>464</v>
      </c>
      <c r="D4" s="42" t="s">
        <v>465</v>
      </c>
      <c r="E4" s="42" t="s">
        <v>466</v>
      </c>
      <c r="F4" s="42" t="s">
        <v>467</v>
      </c>
      <c r="G4" s="42"/>
      <c r="H4" s="42"/>
    </row>
    <row r="5" ht="18" customHeight="1" spans="1:8">
      <c r="A5" s="42"/>
      <c r="B5" s="42"/>
      <c r="C5" s="42"/>
      <c r="D5" s="42"/>
      <c r="E5" s="42"/>
      <c r="F5" s="43" t="s">
        <v>435</v>
      </c>
      <c r="G5" s="43" t="s">
        <v>468</v>
      </c>
      <c r="H5" s="43" t="s">
        <v>469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0" customHeight="1" spans="1:8">
      <c r="A7" s="45" t="s">
        <v>225</v>
      </c>
      <c r="B7" s="46"/>
      <c r="C7" s="46"/>
      <c r="D7" s="46"/>
      <c r="E7" s="46"/>
      <c r="F7" s="47"/>
      <c r="G7" s="47"/>
      <c r="H7" s="48"/>
    </row>
    <row r="8" ht="30" customHeight="1" spans="1:8">
      <c r="A8" s="49" t="s">
        <v>78</v>
      </c>
      <c r="B8" s="50"/>
      <c r="C8" s="50"/>
      <c r="D8" s="50"/>
      <c r="E8" s="50"/>
      <c r="F8" s="50"/>
      <c r="G8" s="51"/>
      <c r="H8" s="48"/>
    </row>
    <row r="9" s="27" customFormat="1" ht="22.5" customHeight="1" spans="1:2">
      <c r="A9" s="33" t="s">
        <v>226</v>
      </c>
      <c r="B9" s="34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21" sqref="D21"/>
    </sheetView>
  </sheetViews>
  <sheetFormatPr defaultColWidth="9.14285714285714" defaultRowHeight="14.25" customHeight="1" outlineLevelRow="7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单位名称：云龙县白石镇中心学校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318</v>
      </c>
      <c r="B4" s="11" t="s">
        <v>229</v>
      </c>
      <c r="C4" s="11" t="s">
        <v>319</v>
      </c>
      <c r="D4" s="12" t="s">
        <v>230</v>
      </c>
      <c r="E4" s="12" t="s">
        <v>231</v>
      </c>
      <c r="F4" s="12" t="s">
        <v>320</v>
      </c>
      <c r="G4" s="12" t="s">
        <v>321</v>
      </c>
      <c r="H4" s="13" t="s">
        <v>470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78</v>
      </c>
      <c r="I5" s="12" t="s">
        <v>81</v>
      </c>
      <c r="J5" s="12" t="s">
        <v>82</v>
      </c>
      <c r="K5" s="12" t="s">
        <v>83</v>
      </c>
    </row>
    <row r="6" ht="15.95" customHeight="1" spans="1:1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35">
        <v>10</v>
      </c>
      <c r="K6" s="35">
        <v>11</v>
      </c>
    </row>
    <row r="7" ht="35.25" customHeight="1" spans="1:11">
      <c r="A7" s="29" t="s">
        <v>225</v>
      </c>
      <c r="B7" s="30" t="s">
        <v>431</v>
      </c>
      <c r="C7" s="31"/>
      <c r="D7" s="31"/>
      <c r="E7" s="31"/>
      <c r="F7" s="31"/>
      <c r="G7" s="31"/>
      <c r="H7" s="32" t="s">
        <v>431</v>
      </c>
      <c r="I7" s="32" t="s">
        <v>431</v>
      </c>
      <c r="J7" s="32" t="s">
        <v>431</v>
      </c>
      <c r="K7" s="32"/>
    </row>
    <row r="8" s="27" customFormat="1" ht="29.25" customHeight="1" spans="1:2">
      <c r="A8" s="33" t="s">
        <v>226</v>
      </c>
      <c r="B8" s="34"/>
    </row>
  </sheetData>
  <mergeCells count="9">
    <mergeCell ref="A2:K2"/>
    <mergeCell ref="H4:K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1"/>
  <sheetViews>
    <sheetView showGridLines="0" view="pageBreakPreview" zoomScaleNormal="100" workbookViewId="0">
      <selection activeCell="A12" sqref="A12"/>
    </sheetView>
  </sheetViews>
  <sheetFormatPr defaultColWidth="0" defaultRowHeight="15" zeroHeight="1"/>
  <cols>
    <col min="1" max="1" width="75.7142857142857" style="243" customWidth="1"/>
    <col min="2" max="16384" width="9.14285714285714" style="244" hidden="1"/>
  </cols>
  <sheetData>
    <row r="1" ht="41.25" customHeight="1" spans="1:1">
      <c r="A1" s="245" t="s">
        <v>1</v>
      </c>
    </row>
    <row r="2" ht="15.75" spans="1:1">
      <c r="A2" s="246"/>
    </row>
    <row r="3" ht="27" customHeight="1" spans="1:1">
      <c r="A3" s="247" t="s">
        <v>2</v>
      </c>
    </row>
    <row r="4" ht="27" customHeight="1" spans="1:1">
      <c r="A4" s="247" t="s">
        <v>3</v>
      </c>
    </row>
    <row r="5" ht="27" customHeight="1" spans="1:1">
      <c r="A5" s="247" t="s">
        <v>4</v>
      </c>
    </row>
    <row r="6" ht="27" customHeight="1" spans="1:1">
      <c r="A6" s="247" t="s">
        <v>5</v>
      </c>
    </row>
    <row r="7" ht="27" customHeight="1" spans="1:1">
      <c r="A7" s="247" t="s">
        <v>6</v>
      </c>
    </row>
    <row r="8" ht="27" customHeight="1" spans="1:1">
      <c r="A8" s="247" t="s">
        <v>7</v>
      </c>
    </row>
    <row r="9" ht="27" customHeight="1" spans="1:1">
      <c r="A9" s="247" t="s">
        <v>8</v>
      </c>
    </row>
    <row r="10" ht="27" customHeight="1" spans="1:1">
      <c r="A10" s="247" t="s">
        <v>9</v>
      </c>
    </row>
    <row r="11" ht="27" customHeight="1" spans="1:1">
      <c r="A11" s="247" t="s">
        <v>10</v>
      </c>
    </row>
    <row r="12" ht="27" customHeight="1" spans="1:1">
      <c r="A12" s="247" t="s">
        <v>11</v>
      </c>
    </row>
    <row r="13" ht="27" customHeight="1" spans="1:1">
      <c r="A13" s="247" t="s">
        <v>12</v>
      </c>
    </row>
    <row r="14" ht="27" customHeight="1" spans="1:1">
      <c r="A14" s="247" t="s">
        <v>13</v>
      </c>
    </row>
    <row r="15" ht="27" customHeight="1" spans="1:1">
      <c r="A15" s="247" t="s">
        <v>14</v>
      </c>
    </row>
    <row r="16" ht="27" customHeight="1" spans="1:1">
      <c r="A16" s="247" t="s">
        <v>15</v>
      </c>
    </row>
    <row r="17" ht="27" customHeight="1" spans="1:1">
      <c r="A17" s="247" t="s">
        <v>16</v>
      </c>
    </row>
    <row r="18" ht="27" customHeight="1" spans="1:1">
      <c r="A18" s="247" t="s">
        <v>17</v>
      </c>
    </row>
    <row r="19" ht="27" customHeight="1" spans="1:1">
      <c r="A19" s="247" t="s">
        <v>18</v>
      </c>
    </row>
    <row r="20" ht="27" customHeight="1" spans="1:1">
      <c r="A20" s="247" t="s">
        <v>19</v>
      </c>
    </row>
    <row r="21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3" sqref="E13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单位名称：云龙县白石镇中心学校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227</v>
      </c>
      <c r="B4" s="11" t="s">
        <v>318</v>
      </c>
      <c r="C4" s="11" t="s">
        <v>229</v>
      </c>
      <c r="D4" s="12" t="s">
        <v>471</v>
      </c>
      <c r="E4" s="13" t="s">
        <v>81</v>
      </c>
      <c r="F4" s="13"/>
      <c r="G4" s="13"/>
    </row>
    <row r="5" ht="31.5" customHeight="1" spans="1:7">
      <c r="A5" s="11"/>
      <c r="B5" s="11"/>
      <c r="C5" s="11"/>
      <c r="D5" s="12"/>
      <c r="E5" s="13" t="s">
        <v>472</v>
      </c>
      <c r="F5" s="12" t="s">
        <v>473</v>
      </c>
      <c r="G5" s="12" t="s">
        <v>474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31.5" customHeight="1" spans="1:7">
      <c r="A7" s="15" t="s">
        <v>95</v>
      </c>
      <c r="B7" s="16"/>
      <c r="C7" s="16"/>
      <c r="D7" s="17"/>
      <c r="E7" s="18">
        <v>1190960</v>
      </c>
      <c r="F7" s="19"/>
      <c r="G7" s="20"/>
    </row>
    <row r="8" s="1" customFormat="1" ht="31.5" customHeight="1" spans="1:7">
      <c r="A8" s="21"/>
      <c r="B8" s="21" t="s">
        <v>327</v>
      </c>
      <c r="C8" s="21" t="s">
        <v>329</v>
      </c>
      <c r="D8" s="22" t="s">
        <v>475</v>
      </c>
      <c r="E8" s="23">
        <v>1190960</v>
      </c>
      <c r="F8" s="19"/>
      <c r="G8" s="20"/>
    </row>
    <row r="9" ht="31.5" customHeight="1" spans="1:7">
      <c r="A9" s="24" t="s">
        <v>78</v>
      </c>
      <c r="B9" s="25" t="s">
        <v>431</v>
      </c>
      <c r="C9" s="25"/>
      <c r="D9" s="25"/>
      <c r="E9" s="18">
        <v>1190960</v>
      </c>
      <c r="F9" s="26" t="s">
        <v>431</v>
      </c>
      <c r="G9" s="26" t="s">
        <v>431</v>
      </c>
    </row>
  </sheetData>
  <mergeCells count="7">
    <mergeCell ref="A2:G2"/>
    <mergeCell ref="E4:G4"/>
    <mergeCell ref="A9:D9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22" sqref="D22"/>
    </sheetView>
  </sheetViews>
  <sheetFormatPr defaultColWidth="0" defaultRowHeight="12" zeroHeight="1" outlineLevelCol="3"/>
  <cols>
    <col min="1" max="1" width="35.1428571428571" style="65" customWidth="1"/>
    <col min="2" max="2" width="20.7142857142857" style="65" customWidth="1"/>
    <col min="3" max="3" width="35.1428571428571" style="65" customWidth="1"/>
    <col min="4" max="4" width="20.7142857142857" style="65" customWidth="1"/>
    <col min="5" max="16384" width="8" style="55" hidden="1"/>
  </cols>
  <sheetData>
    <row r="1" s="52" customFormat="1" customHeight="1" spans="1:4">
      <c r="A1" s="67"/>
      <c r="B1" s="67"/>
      <c r="C1" s="67"/>
      <c r="D1" s="238"/>
    </row>
    <row r="2" s="237" customFormat="1" ht="36" customHeight="1" spans="1:4">
      <c r="A2" s="57" t="s">
        <v>2</v>
      </c>
      <c r="B2" s="239"/>
      <c r="C2" s="239"/>
      <c r="D2" s="239"/>
    </row>
    <row r="3" s="53" customFormat="1" ht="24" customHeight="1" spans="1:4">
      <c r="A3" s="93" t="str">
        <f>"单位名称："&amp;封面!$A$2</f>
        <v>单位名称：云龙县白石镇中心学校</v>
      </c>
      <c r="B3" s="216"/>
      <c r="C3" s="216"/>
      <c r="D3" s="136" t="s">
        <v>20</v>
      </c>
    </row>
    <row r="4" ht="19.5" customHeight="1" spans="1:4">
      <c r="A4" s="61" t="s">
        <v>21</v>
      </c>
      <c r="B4" s="61"/>
      <c r="C4" s="61" t="s">
        <v>22</v>
      </c>
      <c r="D4" s="61"/>
    </row>
    <row r="5" ht="19.5" customHeight="1" spans="1:4">
      <c r="A5" s="61" t="s">
        <v>23</v>
      </c>
      <c r="B5" s="61" t="s">
        <v>24</v>
      </c>
      <c r="C5" s="61" t="s">
        <v>25</v>
      </c>
      <c r="D5" s="61" t="s">
        <v>24</v>
      </c>
    </row>
    <row r="6" ht="19.5" customHeight="1" spans="1:4">
      <c r="A6" s="61"/>
      <c r="B6" s="61"/>
      <c r="C6" s="61"/>
      <c r="D6" s="61"/>
    </row>
    <row r="7" ht="21.95" customHeight="1" spans="1:4">
      <c r="A7" s="100" t="s">
        <v>26</v>
      </c>
      <c r="B7" s="210">
        <v>19730479.95</v>
      </c>
      <c r="C7" s="100" t="s">
        <v>27</v>
      </c>
      <c r="D7" s="210"/>
    </row>
    <row r="8" ht="21.95" customHeight="1" spans="1:4">
      <c r="A8" s="100" t="s">
        <v>28</v>
      </c>
      <c r="B8" s="210"/>
      <c r="C8" s="100" t="s">
        <v>29</v>
      </c>
      <c r="D8" s="210"/>
    </row>
    <row r="9" ht="21.95" customHeight="1" spans="1:4">
      <c r="A9" s="100" t="s">
        <v>30</v>
      </c>
      <c r="B9" s="210"/>
      <c r="C9" s="100" t="s">
        <v>31</v>
      </c>
      <c r="D9" s="210"/>
    </row>
    <row r="10" ht="21.95" customHeight="1" spans="1:4">
      <c r="A10" s="100" t="s">
        <v>32</v>
      </c>
      <c r="B10" s="210"/>
      <c r="C10" s="100" t="s">
        <v>33</v>
      </c>
      <c r="D10" s="210"/>
    </row>
    <row r="11" ht="21.95" customHeight="1" spans="1:4">
      <c r="A11" s="100" t="s">
        <v>34</v>
      </c>
      <c r="B11" s="126">
        <f>SUM(B12:B16)</f>
        <v>4120000</v>
      </c>
      <c r="C11" s="100" t="s">
        <v>35</v>
      </c>
      <c r="D11" s="210">
        <v>21546275.4</v>
      </c>
    </row>
    <row r="12" ht="21.95" customHeight="1" spans="1:4">
      <c r="A12" s="240" t="s">
        <v>36</v>
      </c>
      <c r="B12" s="210"/>
      <c r="C12" s="100" t="s">
        <v>37</v>
      </c>
      <c r="D12" s="210"/>
    </row>
    <row r="13" ht="21.95" customHeight="1" spans="1:4">
      <c r="A13" s="240" t="s">
        <v>38</v>
      </c>
      <c r="B13" s="210"/>
      <c r="C13" s="100" t="s">
        <v>39</v>
      </c>
      <c r="D13" s="210"/>
    </row>
    <row r="14" ht="21.95" customHeight="1" spans="1:4">
      <c r="A14" s="240" t="s">
        <v>40</v>
      </c>
      <c r="B14" s="210"/>
      <c r="C14" s="100" t="s">
        <v>41</v>
      </c>
      <c r="D14" s="210">
        <v>2070060.3</v>
      </c>
    </row>
    <row r="15" ht="21.95" customHeight="1" spans="1:4">
      <c r="A15" s="240" t="s">
        <v>42</v>
      </c>
      <c r="B15" s="210"/>
      <c r="C15" s="100" t="s">
        <v>43</v>
      </c>
      <c r="D15" s="210">
        <v>979603.65</v>
      </c>
    </row>
    <row r="16" ht="21.95" customHeight="1" spans="1:4">
      <c r="A16" s="241" t="s">
        <v>44</v>
      </c>
      <c r="B16" s="210">
        <v>4120000</v>
      </c>
      <c r="C16" s="100" t="s">
        <v>45</v>
      </c>
      <c r="D16" s="210"/>
    </row>
    <row r="17" ht="21.95" customHeight="1" spans="1:4">
      <c r="A17" s="241"/>
      <c r="B17" s="210"/>
      <c r="C17" s="100" t="s">
        <v>46</v>
      </c>
      <c r="D17" s="210"/>
    </row>
    <row r="18" ht="21.95" customHeight="1" spans="1:4">
      <c r="A18" s="222"/>
      <c r="B18" s="210"/>
      <c r="C18" s="100" t="s">
        <v>47</v>
      </c>
      <c r="D18" s="210"/>
    </row>
    <row r="19" ht="21.95" customHeight="1" spans="1:4">
      <c r="A19" s="222"/>
      <c r="B19" s="210"/>
      <c r="C19" s="100" t="s">
        <v>48</v>
      </c>
      <c r="D19" s="210"/>
    </row>
    <row r="20" ht="21.95" customHeight="1" spans="1:4">
      <c r="A20" s="222"/>
      <c r="B20" s="210"/>
      <c r="C20" s="100" t="s">
        <v>49</v>
      </c>
      <c r="D20" s="210"/>
    </row>
    <row r="21" ht="21.95" customHeight="1" spans="1:4">
      <c r="A21" s="222"/>
      <c r="B21" s="210"/>
      <c r="C21" s="100" t="s">
        <v>50</v>
      </c>
      <c r="D21" s="210">
        <v>0</v>
      </c>
    </row>
    <row r="22" ht="21.95" customHeight="1" spans="1:4">
      <c r="A22" s="222"/>
      <c r="B22" s="210"/>
      <c r="C22" s="100" t="s">
        <v>51</v>
      </c>
      <c r="D22" s="210"/>
    </row>
    <row r="23" ht="21.95" customHeight="1" spans="1:4">
      <c r="A23" s="222"/>
      <c r="B23" s="210"/>
      <c r="C23" s="100" t="s">
        <v>52</v>
      </c>
      <c r="D23" s="210"/>
    </row>
    <row r="24" ht="21.95" customHeight="1" spans="1:4">
      <c r="A24" s="222"/>
      <c r="B24" s="210"/>
      <c r="C24" s="100" t="s">
        <v>53</v>
      </c>
      <c r="D24" s="210"/>
    </row>
    <row r="25" ht="21.95" customHeight="1" spans="1:4">
      <c r="A25" s="222"/>
      <c r="B25" s="210"/>
      <c r="C25" s="100" t="s">
        <v>54</v>
      </c>
      <c r="D25" s="210">
        <v>1286220</v>
      </c>
    </row>
    <row r="26" ht="21.95" customHeight="1" spans="1:4">
      <c r="A26" s="222"/>
      <c r="B26" s="210"/>
      <c r="C26" s="100" t="s">
        <v>55</v>
      </c>
      <c r="D26" s="210"/>
    </row>
    <row r="27" ht="21.95" customHeight="1" spans="1:4">
      <c r="A27" s="222"/>
      <c r="B27" s="210"/>
      <c r="C27" s="100" t="s">
        <v>56</v>
      </c>
      <c r="D27" s="210"/>
    </row>
    <row r="28" ht="21.95" customHeight="1" spans="1:4">
      <c r="A28" s="222"/>
      <c r="B28" s="210"/>
      <c r="C28" s="100" t="s">
        <v>57</v>
      </c>
      <c r="D28" s="210"/>
    </row>
    <row r="29" ht="21.95" customHeight="1" spans="1:4">
      <c r="A29" s="222"/>
      <c r="B29" s="210"/>
      <c r="C29" s="100" t="s">
        <v>58</v>
      </c>
      <c r="D29" s="210"/>
    </row>
    <row r="30" ht="21.95" customHeight="1" spans="1:4">
      <c r="A30" s="222"/>
      <c r="B30" s="210"/>
      <c r="C30" s="100" t="s">
        <v>59</v>
      </c>
      <c r="D30" s="210"/>
    </row>
    <row r="31" ht="21.95" customHeight="1" spans="1:4">
      <c r="A31" s="222"/>
      <c r="B31" s="210"/>
      <c r="C31" s="100" t="s">
        <v>60</v>
      </c>
      <c r="D31" s="210"/>
    </row>
    <row r="32" ht="21.95" customHeight="1" spans="1:4">
      <c r="A32" s="222"/>
      <c r="B32" s="126"/>
      <c r="C32" s="242" t="s">
        <v>61</v>
      </c>
      <c r="D32" s="210"/>
    </row>
    <row r="33" ht="21.95" customHeight="1" spans="1:4">
      <c r="A33" s="222"/>
      <c r="B33" s="126"/>
      <c r="C33" s="242" t="s">
        <v>62</v>
      </c>
      <c r="D33" s="210"/>
    </row>
    <row r="34" ht="21.95" customHeight="1" spans="1:4">
      <c r="A34" s="222"/>
      <c r="B34" s="126"/>
      <c r="C34" s="242" t="s">
        <v>63</v>
      </c>
      <c r="D34" s="210"/>
    </row>
    <row r="35" ht="21.95" customHeight="1" spans="1:4">
      <c r="A35" s="222"/>
      <c r="B35" s="126"/>
      <c r="C35" s="100"/>
      <c r="D35" s="126"/>
    </row>
    <row r="36" ht="21.95" customHeight="1" spans="1:4">
      <c r="A36" s="122" t="s">
        <v>64</v>
      </c>
      <c r="B36" s="126">
        <f>SUM(B7:B11)</f>
        <v>23850479.95</v>
      </c>
      <c r="C36" s="122" t="s">
        <v>65</v>
      </c>
      <c r="D36" s="126">
        <f>SUM(D7:D35)</f>
        <v>25882159.35</v>
      </c>
    </row>
    <row r="37" ht="21.95" customHeight="1" spans="1:4">
      <c r="A37" s="100" t="s">
        <v>66</v>
      </c>
      <c r="B37" s="126">
        <f>SUM(B38:B42)</f>
        <v>2031679.4</v>
      </c>
      <c r="C37" s="100" t="s">
        <v>67</v>
      </c>
      <c r="D37" s="126">
        <f>SUM(D38:D42)</f>
        <v>0</v>
      </c>
    </row>
    <row r="38" ht="21.95" customHeight="1" spans="1:4">
      <c r="A38" s="100" t="s">
        <v>68</v>
      </c>
      <c r="B38" s="210">
        <v>2031679.4</v>
      </c>
      <c r="C38" s="100" t="s">
        <v>68</v>
      </c>
      <c r="D38" s="210"/>
    </row>
    <row r="39" ht="21.95" customHeight="1" spans="1:4">
      <c r="A39" s="100" t="s">
        <v>69</v>
      </c>
      <c r="B39" s="210"/>
      <c r="C39" s="100" t="s">
        <v>69</v>
      </c>
      <c r="D39" s="210"/>
    </row>
    <row r="40" ht="21.95" customHeight="1" spans="1:4">
      <c r="A40" s="100" t="s">
        <v>70</v>
      </c>
      <c r="B40" s="210"/>
      <c r="C40" s="100" t="s">
        <v>70</v>
      </c>
      <c r="D40" s="210"/>
    </row>
    <row r="41" ht="21.95" customHeight="1" spans="1:4">
      <c r="A41" s="100" t="s">
        <v>71</v>
      </c>
      <c r="B41" s="210"/>
      <c r="C41" s="100" t="s">
        <v>71</v>
      </c>
      <c r="D41" s="210"/>
    </row>
    <row r="42" ht="21.95" customHeight="1" spans="1:4">
      <c r="A42" s="100" t="s">
        <v>72</v>
      </c>
      <c r="B42" s="210"/>
      <c r="C42" s="100" t="s">
        <v>72</v>
      </c>
      <c r="D42" s="210"/>
    </row>
    <row r="43" ht="21.95" customHeight="1" spans="1:4">
      <c r="A43" s="122" t="s">
        <v>73</v>
      </c>
      <c r="B43" s="126">
        <f>SUM(B36,B37)</f>
        <v>25882159.35</v>
      </c>
      <c r="C43" s="122" t="s">
        <v>74</v>
      </c>
      <c r="D43" s="126">
        <f>SUM(D36:D37)</f>
        <v>25882159.35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I30" sqref="I30"/>
    </sheetView>
  </sheetViews>
  <sheetFormatPr defaultColWidth="8" defaultRowHeight="14.25" customHeight="1"/>
  <cols>
    <col min="1" max="1" width="21.1428571428571" style="65" customWidth="1"/>
    <col min="2" max="2" width="35.2857142857143" style="65" customWidth="1"/>
    <col min="3" max="14" width="12" style="65" customWidth="1"/>
    <col min="15" max="18" width="12" style="55" customWidth="1"/>
    <col min="19" max="20" width="12" style="65" customWidth="1"/>
    <col min="21" max="16384" width="8" style="55"/>
  </cols>
  <sheetData>
    <row r="1" s="52" customFormat="1" ht="12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</row>
    <row r="2" s="52" customFormat="1" ht="36" customHeight="1" spans="1:20">
      <c r="A2" s="57" t="s">
        <v>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="53" customFormat="1" ht="24" customHeight="1" spans="1:20">
      <c r="A3" s="93" t="str">
        <f>"单位名称："&amp;封面!$A$2</f>
        <v>单位名称：云龙县白石镇中心学校</v>
      </c>
      <c r="B3" s="94"/>
      <c r="C3" s="94" t="e">
        <f>SUBSTITUTE(封面!#REF!," ","")&amp;封面!#REF!</f>
        <v>#REF!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36" t="s">
        <v>20</v>
      </c>
      <c r="T3" s="136" t="s">
        <v>75</v>
      </c>
    </row>
    <row r="4" ht="18.75" customHeight="1" spans="1:20">
      <c r="A4" s="234" t="s">
        <v>76</v>
      </c>
      <c r="B4" s="234" t="s">
        <v>77</v>
      </c>
      <c r="C4" s="234" t="s">
        <v>78</v>
      </c>
      <c r="D4" s="234" t="s">
        <v>79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 t="s">
        <v>66</v>
      </c>
      <c r="P4" s="234"/>
      <c r="Q4" s="234"/>
      <c r="R4" s="234"/>
      <c r="S4" s="234"/>
      <c r="T4" s="234"/>
    </row>
    <row r="5" ht="18.75" customHeight="1" spans="1:20">
      <c r="A5" s="234"/>
      <c r="B5" s="234"/>
      <c r="C5" s="234"/>
      <c r="D5" s="234" t="s">
        <v>80</v>
      </c>
      <c r="E5" s="234" t="s">
        <v>81</v>
      </c>
      <c r="F5" s="234" t="s">
        <v>82</v>
      </c>
      <c r="G5" s="234" t="s">
        <v>83</v>
      </c>
      <c r="H5" s="234" t="s">
        <v>84</v>
      </c>
      <c r="I5" s="234" t="s">
        <v>85</v>
      </c>
      <c r="J5" s="234"/>
      <c r="K5" s="234"/>
      <c r="L5" s="234"/>
      <c r="M5" s="234"/>
      <c r="N5" s="234"/>
      <c r="O5" s="234" t="s">
        <v>80</v>
      </c>
      <c r="P5" s="234" t="s">
        <v>81</v>
      </c>
      <c r="Q5" s="234" t="s">
        <v>82</v>
      </c>
      <c r="R5" s="234" t="s">
        <v>83</v>
      </c>
      <c r="S5" s="234" t="s">
        <v>84</v>
      </c>
      <c r="T5" s="234" t="s">
        <v>85</v>
      </c>
    </row>
    <row r="6" ht="33.75" customHeight="1" spans="1:20">
      <c r="A6" s="234"/>
      <c r="B6" s="234"/>
      <c r="C6" s="234"/>
      <c r="D6" s="234"/>
      <c r="E6" s="234"/>
      <c r="F6" s="234"/>
      <c r="G6" s="234"/>
      <c r="H6" s="234"/>
      <c r="I6" s="234" t="s">
        <v>80</v>
      </c>
      <c r="J6" s="234" t="s">
        <v>86</v>
      </c>
      <c r="K6" s="234" t="s">
        <v>87</v>
      </c>
      <c r="L6" s="234" t="s">
        <v>88</v>
      </c>
      <c r="M6" s="234" t="s">
        <v>89</v>
      </c>
      <c r="N6" s="234" t="s">
        <v>90</v>
      </c>
      <c r="O6" s="234"/>
      <c r="P6" s="234"/>
      <c r="Q6" s="234"/>
      <c r="R6" s="234"/>
      <c r="S6" s="234"/>
      <c r="T6" s="234"/>
    </row>
    <row r="7" ht="16.5" customHeight="1" spans="1:20">
      <c r="A7" s="235">
        <v>1</v>
      </c>
      <c r="B7" s="235">
        <v>2</v>
      </c>
      <c r="C7" s="235" t="s">
        <v>91</v>
      </c>
      <c r="D7" s="235" t="s">
        <v>92</v>
      </c>
      <c r="E7" s="235">
        <v>5</v>
      </c>
      <c r="F7" s="235">
        <v>6</v>
      </c>
      <c r="G7" s="235">
        <v>7</v>
      </c>
      <c r="H7" s="235">
        <v>8</v>
      </c>
      <c r="I7" s="235" t="s">
        <v>93</v>
      </c>
      <c r="J7" s="235">
        <v>10</v>
      </c>
      <c r="K7" s="235">
        <v>11</v>
      </c>
      <c r="L7" s="235">
        <v>12</v>
      </c>
      <c r="M7" s="235">
        <v>13</v>
      </c>
      <c r="N7" s="235">
        <v>14</v>
      </c>
      <c r="O7" s="235" t="s">
        <v>94</v>
      </c>
      <c r="P7" s="235">
        <v>16</v>
      </c>
      <c r="Q7" s="235">
        <v>17</v>
      </c>
      <c r="R7" s="235">
        <v>18</v>
      </c>
      <c r="S7" s="235">
        <v>19</v>
      </c>
      <c r="T7" s="235">
        <v>20</v>
      </c>
    </row>
    <row r="8" ht="16.5" customHeight="1" spans="1:20">
      <c r="A8" s="160">
        <v>105</v>
      </c>
      <c r="B8" s="100" t="s">
        <v>95</v>
      </c>
      <c r="C8" s="210">
        <v>25882159.35</v>
      </c>
      <c r="D8" s="210">
        <v>23850479.95</v>
      </c>
      <c r="E8" s="210">
        <v>19730479.95</v>
      </c>
      <c r="F8" s="210"/>
      <c r="G8" s="210"/>
      <c r="H8" s="210"/>
      <c r="I8" s="210">
        <v>4120000</v>
      </c>
      <c r="J8" s="210"/>
      <c r="K8" s="210"/>
      <c r="L8" s="210"/>
      <c r="M8" s="210"/>
      <c r="N8" s="210">
        <v>4120000</v>
      </c>
      <c r="O8" s="210">
        <v>2031679.4</v>
      </c>
      <c r="P8" s="210">
        <v>2031679.4</v>
      </c>
      <c r="Q8" s="210"/>
      <c r="R8" s="210"/>
      <c r="S8" s="210"/>
      <c r="T8" s="210"/>
    </row>
    <row r="9" ht="16.5" customHeight="1" spans="1:20">
      <c r="A9" s="236">
        <v>105016</v>
      </c>
      <c r="B9" s="100" t="s">
        <v>95</v>
      </c>
      <c r="C9" s="210">
        <v>25882159.35</v>
      </c>
      <c r="D9" s="210">
        <v>23850479.95</v>
      </c>
      <c r="E9" s="210">
        <v>19730479.95</v>
      </c>
      <c r="F9" s="210"/>
      <c r="G9" s="210"/>
      <c r="H9" s="210"/>
      <c r="I9" s="210">
        <v>4120000</v>
      </c>
      <c r="J9" s="210"/>
      <c r="K9" s="210"/>
      <c r="L9" s="210"/>
      <c r="M9" s="210"/>
      <c r="N9" s="210">
        <v>4120000</v>
      </c>
      <c r="O9" s="210">
        <v>2031679.4</v>
      </c>
      <c r="P9" s="210">
        <v>2031679.4</v>
      </c>
      <c r="Q9" s="210"/>
      <c r="R9" s="210"/>
      <c r="S9" s="210"/>
      <c r="T9" s="210"/>
    </row>
    <row r="10" ht="16.5" customHeight="1" spans="1:20">
      <c r="A10" s="122" t="s">
        <v>96</v>
      </c>
      <c r="B10" s="122"/>
      <c r="C10" s="126">
        <v>25882159.35</v>
      </c>
      <c r="D10" s="126">
        <v>23850479.95</v>
      </c>
      <c r="E10" s="126">
        <v>19730479.95</v>
      </c>
      <c r="F10" s="126"/>
      <c r="G10" s="126"/>
      <c r="H10" s="126"/>
      <c r="I10" s="126">
        <v>4120000</v>
      </c>
      <c r="J10" s="126"/>
      <c r="K10" s="126"/>
      <c r="L10" s="126"/>
      <c r="M10" s="126"/>
      <c r="N10" s="126">
        <v>4120000</v>
      </c>
      <c r="O10" s="126">
        <v>2031679.4</v>
      </c>
      <c r="P10" s="126">
        <v>2031679.4</v>
      </c>
      <c r="Q10" s="126"/>
      <c r="R10" s="126"/>
      <c r="S10" s="126"/>
      <c r="T10" s="126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9" scale="5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31"/>
  <sheetViews>
    <sheetView showGridLines="0"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H8" sqref="H8"/>
    </sheetView>
  </sheetViews>
  <sheetFormatPr defaultColWidth="9.14285714285714" defaultRowHeight="14.25" customHeight="1"/>
  <cols>
    <col min="1" max="1" width="11.4285714285714" style="65" customWidth="1"/>
    <col min="2" max="2" width="35.8571428571429" style="65" customWidth="1"/>
    <col min="3" max="23" width="15.5714285714286" style="65" customWidth="1"/>
    <col min="24" max="16384" width="9.14285714285714" style="65"/>
  </cols>
  <sheetData>
    <row r="1" s="69" customFormat="1" ht="15.75" customHeight="1" spans="1:2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7"/>
      <c r="S1" s="67"/>
      <c r="T1" s="67"/>
      <c r="U1" s="67"/>
      <c r="V1" s="67"/>
      <c r="W1" s="68"/>
    </row>
    <row r="2" s="69" customFormat="1" ht="39" customHeight="1" spans="1:23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="86" customFormat="1" ht="24" customHeight="1" spans="1:23">
      <c r="A3" s="71" t="str">
        <f>"单位名称："&amp;封面!$A$2</f>
        <v>单位名称：云龙县白石镇中心学校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94"/>
      <c r="P3" s="94"/>
      <c r="Q3" s="136"/>
      <c r="R3" s="136"/>
      <c r="S3" s="136"/>
      <c r="T3" s="136"/>
      <c r="U3" s="94"/>
      <c r="V3" s="94"/>
      <c r="W3" s="136" t="s">
        <v>20</v>
      </c>
    </row>
    <row r="4" s="86" customFormat="1" ht="24" customHeight="1" spans="1:23">
      <c r="A4" s="60" t="s">
        <v>97</v>
      </c>
      <c r="B4" s="60" t="s">
        <v>98</v>
      </c>
      <c r="C4" s="226" t="s">
        <v>78</v>
      </c>
      <c r="D4" s="227"/>
      <c r="E4" s="228" t="s">
        <v>99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96" t="s">
        <v>100</v>
      </c>
      <c r="S4" s="108"/>
      <c r="T4" s="108"/>
      <c r="U4" s="108"/>
      <c r="V4" s="108"/>
      <c r="W4" s="114"/>
    </row>
    <row r="5" s="86" customFormat="1" ht="24" customHeight="1" spans="1:23">
      <c r="A5" s="60"/>
      <c r="B5" s="60"/>
      <c r="C5" s="97"/>
      <c r="D5" s="60" t="s">
        <v>101</v>
      </c>
      <c r="E5" s="60" t="s">
        <v>80</v>
      </c>
      <c r="F5" s="228" t="s">
        <v>81</v>
      </c>
      <c r="G5" s="228"/>
      <c r="H5" s="228"/>
      <c r="I5" s="60" t="s">
        <v>82</v>
      </c>
      <c r="J5" s="60" t="s">
        <v>83</v>
      </c>
      <c r="K5" s="60" t="s">
        <v>84</v>
      </c>
      <c r="L5" s="60" t="s">
        <v>85</v>
      </c>
      <c r="M5" s="60"/>
      <c r="N5" s="60"/>
      <c r="O5" s="60"/>
      <c r="P5" s="60"/>
      <c r="Q5" s="60"/>
      <c r="R5" s="95" t="s">
        <v>80</v>
      </c>
      <c r="S5" s="95" t="s">
        <v>81</v>
      </c>
      <c r="T5" s="95" t="s">
        <v>82</v>
      </c>
      <c r="U5" s="95" t="s">
        <v>83</v>
      </c>
      <c r="V5" s="95" t="s">
        <v>84</v>
      </c>
      <c r="W5" s="95" t="s">
        <v>85</v>
      </c>
    </row>
    <row r="6" ht="32.25" customHeight="1" spans="1:23">
      <c r="A6" s="60"/>
      <c r="B6" s="60"/>
      <c r="C6" s="98"/>
      <c r="D6" s="60"/>
      <c r="E6" s="60"/>
      <c r="F6" s="60" t="s">
        <v>80</v>
      </c>
      <c r="G6" s="60" t="s">
        <v>102</v>
      </c>
      <c r="H6" s="60" t="s">
        <v>103</v>
      </c>
      <c r="I6" s="60"/>
      <c r="J6" s="60"/>
      <c r="K6" s="60"/>
      <c r="L6" s="60" t="s">
        <v>80</v>
      </c>
      <c r="M6" s="60" t="s">
        <v>104</v>
      </c>
      <c r="N6" s="60" t="s">
        <v>105</v>
      </c>
      <c r="O6" s="60" t="s">
        <v>106</v>
      </c>
      <c r="P6" s="60" t="s">
        <v>107</v>
      </c>
      <c r="Q6" s="60" t="s">
        <v>108</v>
      </c>
      <c r="R6" s="98"/>
      <c r="S6" s="98"/>
      <c r="T6" s="98"/>
      <c r="U6" s="98"/>
      <c r="V6" s="98"/>
      <c r="W6" s="98"/>
    </row>
    <row r="7" ht="16.5" customHeight="1" spans="1:23">
      <c r="A7" s="62">
        <v>1</v>
      </c>
      <c r="B7" s="62">
        <v>2</v>
      </c>
      <c r="C7" s="99" t="s">
        <v>109</v>
      </c>
      <c r="D7" s="99" t="s">
        <v>110</v>
      </c>
      <c r="E7" s="99" t="s">
        <v>111</v>
      </c>
      <c r="F7" s="99" t="s">
        <v>112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 t="s">
        <v>113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 t="s">
        <v>114</v>
      </c>
      <c r="S7" s="99">
        <v>19</v>
      </c>
      <c r="T7" s="99">
        <v>20</v>
      </c>
      <c r="U7" s="99">
        <v>21</v>
      </c>
      <c r="V7" s="99">
        <v>22</v>
      </c>
      <c r="W7" s="99">
        <v>23</v>
      </c>
    </row>
    <row r="8" ht="20.25" customHeight="1" spans="1:23">
      <c r="A8" s="229" t="s">
        <v>115</v>
      </c>
      <c r="B8" s="229" t="s">
        <v>116</v>
      </c>
      <c r="C8" s="230">
        <v>21546275.4</v>
      </c>
      <c r="D8" s="230">
        <v>17426275.4</v>
      </c>
      <c r="E8" s="230">
        <v>19514596</v>
      </c>
      <c r="F8" s="230">
        <v>15394596</v>
      </c>
      <c r="G8" s="230">
        <v>14203636</v>
      </c>
      <c r="H8" s="230">
        <v>1190960</v>
      </c>
      <c r="I8" s="230"/>
      <c r="J8" s="230"/>
      <c r="K8" s="230"/>
      <c r="L8" s="230">
        <v>4120000</v>
      </c>
      <c r="M8" s="230"/>
      <c r="N8" s="230"/>
      <c r="O8" s="230"/>
      <c r="P8" s="230"/>
      <c r="Q8" s="230">
        <v>4120000</v>
      </c>
      <c r="R8" s="230">
        <v>2031679.4</v>
      </c>
      <c r="S8" s="230">
        <v>2031679.4</v>
      </c>
      <c r="T8" s="230"/>
      <c r="U8" s="230"/>
      <c r="V8" s="230"/>
      <c r="W8" s="230"/>
    </row>
    <row r="9" ht="20.25" customHeight="1" spans="1:23">
      <c r="A9" s="231" t="s">
        <v>117</v>
      </c>
      <c r="B9" s="231" t="s">
        <v>118</v>
      </c>
      <c r="C9" s="230">
        <v>20733395.4</v>
      </c>
      <c r="D9" s="230">
        <v>16613395.4</v>
      </c>
      <c r="E9" s="230">
        <v>18701716</v>
      </c>
      <c r="F9" s="230">
        <v>14581716</v>
      </c>
      <c r="G9" s="230">
        <v>14200756</v>
      </c>
      <c r="H9" s="230">
        <v>380960</v>
      </c>
      <c r="I9" s="230"/>
      <c r="J9" s="230"/>
      <c r="K9" s="230"/>
      <c r="L9" s="230">
        <v>4120000</v>
      </c>
      <c r="M9" s="230"/>
      <c r="N9" s="230"/>
      <c r="O9" s="230"/>
      <c r="P9" s="230"/>
      <c r="Q9" s="230">
        <v>4120000</v>
      </c>
      <c r="R9" s="230">
        <v>2031679.4</v>
      </c>
      <c r="S9" s="230">
        <v>2031679.4</v>
      </c>
      <c r="T9" s="230"/>
      <c r="U9" s="230"/>
      <c r="V9" s="230"/>
      <c r="W9" s="230"/>
    </row>
    <row r="10" s="225" customFormat="1" ht="20.25" customHeight="1" spans="1:23">
      <c r="A10" s="232" t="s">
        <v>119</v>
      </c>
      <c r="B10" s="232" t="s">
        <v>120</v>
      </c>
      <c r="C10" s="230">
        <v>371001.32</v>
      </c>
      <c r="D10" s="230">
        <v>371001.32</v>
      </c>
      <c r="E10" s="230">
        <v>371001.32</v>
      </c>
      <c r="F10" s="230">
        <v>371001.32</v>
      </c>
      <c r="G10" s="230">
        <v>371001.32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</row>
    <row r="11" s="225" customFormat="1" ht="20.25" customHeight="1" spans="1:23">
      <c r="A11" s="232" t="s">
        <v>121</v>
      </c>
      <c r="B11" s="232" t="s">
        <v>122</v>
      </c>
      <c r="C11" s="230">
        <v>13364546.58</v>
      </c>
      <c r="D11" s="230">
        <v>9244546.58</v>
      </c>
      <c r="E11" s="230">
        <v>13092946.08</v>
      </c>
      <c r="F11" s="230">
        <v>8972946.08</v>
      </c>
      <c r="G11" s="230">
        <v>8972946.08</v>
      </c>
      <c r="H11" s="230"/>
      <c r="I11" s="230"/>
      <c r="J11" s="230"/>
      <c r="K11" s="230"/>
      <c r="L11" s="230">
        <v>4120000</v>
      </c>
      <c r="M11" s="230"/>
      <c r="N11" s="230"/>
      <c r="O11" s="230"/>
      <c r="P11" s="230"/>
      <c r="Q11" s="230">
        <v>4120000</v>
      </c>
      <c r="R11" s="230">
        <v>271600.5</v>
      </c>
      <c r="S11" s="230">
        <v>271600.5</v>
      </c>
      <c r="T11" s="230"/>
      <c r="U11" s="230"/>
      <c r="V11" s="230"/>
      <c r="W11" s="230"/>
    </row>
    <row r="12" s="225" customFormat="1" ht="20.25" customHeight="1" spans="1:23">
      <c r="A12" s="232" t="s">
        <v>123</v>
      </c>
      <c r="B12" s="232" t="s">
        <v>124</v>
      </c>
      <c r="C12" s="230">
        <v>4920287.5</v>
      </c>
      <c r="D12" s="230">
        <v>4920287.5</v>
      </c>
      <c r="E12" s="230">
        <v>4856808.6</v>
      </c>
      <c r="F12" s="230">
        <v>4856808.6</v>
      </c>
      <c r="G12" s="230">
        <v>4856808.6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>
        <v>63478.9</v>
      </c>
      <c r="S12" s="230">
        <v>63478.9</v>
      </c>
      <c r="T12" s="230"/>
      <c r="U12" s="230"/>
      <c r="V12" s="230"/>
      <c r="W12" s="230"/>
    </row>
    <row r="13" s="225" customFormat="1" ht="20.25" customHeight="1" spans="1:23">
      <c r="A13" s="232" t="s">
        <v>125</v>
      </c>
      <c r="B13" s="232" t="s">
        <v>126</v>
      </c>
      <c r="C13" s="230">
        <v>2077560</v>
      </c>
      <c r="D13" s="230">
        <v>2077560</v>
      </c>
      <c r="E13" s="230">
        <v>380960</v>
      </c>
      <c r="F13" s="230">
        <v>380960</v>
      </c>
      <c r="G13" s="230"/>
      <c r="H13" s="230">
        <v>380960</v>
      </c>
      <c r="I13" s="230"/>
      <c r="J13" s="230"/>
      <c r="K13" s="230"/>
      <c r="L13" s="230"/>
      <c r="M13" s="230"/>
      <c r="N13" s="230"/>
      <c r="O13" s="230"/>
      <c r="P13" s="230"/>
      <c r="Q13" s="230"/>
      <c r="R13" s="230">
        <v>1696600</v>
      </c>
      <c r="S13" s="230">
        <v>1696600</v>
      </c>
      <c r="T13" s="230"/>
      <c r="U13" s="230"/>
      <c r="V13" s="230"/>
      <c r="W13" s="230"/>
    </row>
    <row r="14" s="225" customFormat="1" ht="20.25" customHeight="1" spans="1:23">
      <c r="A14" s="231" t="s">
        <v>127</v>
      </c>
      <c r="B14" s="231" t="s">
        <v>128</v>
      </c>
      <c r="C14" s="230">
        <v>2880</v>
      </c>
      <c r="D14" s="230">
        <v>2880</v>
      </c>
      <c r="E14" s="230">
        <v>2880</v>
      </c>
      <c r="F14" s="230">
        <v>2880</v>
      </c>
      <c r="G14" s="230">
        <v>2880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</row>
    <row r="15" ht="20.25" customHeight="1" spans="1:23">
      <c r="A15" s="232" t="s">
        <v>129</v>
      </c>
      <c r="B15" s="232" t="s">
        <v>130</v>
      </c>
      <c r="C15" s="230">
        <v>2880</v>
      </c>
      <c r="D15" s="230">
        <v>2880</v>
      </c>
      <c r="E15" s="230">
        <v>2880</v>
      </c>
      <c r="F15" s="230">
        <v>2880</v>
      </c>
      <c r="G15" s="230">
        <v>2880</v>
      </c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</row>
    <row r="16" ht="20.25" customHeight="1" spans="1:23">
      <c r="A16" s="231" t="s">
        <v>131</v>
      </c>
      <c r="B16" s="231" t="s">
        <v>132</v>
      </c>
      <c r="C16" s="230">
        <v>810000</v>
      </c>
      <c r="D16" s="230">
        <v>810000</v>
      </c>
      <c r="E16" s="230">
        <v>810000</v>
      </c>
      <c r="F16" s="230">
        <v>810000</v>
      </c>
      <c r="G16" s="230"/>
      <c r="H16" s="230">
        <v>810000</v>
      </c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</row>
    <row r="17" ht="20.25" customHeight="1" spans="1:23">
      <c r="A17" s="232" t="s">
        <v>133</v>
      </c>
      <c r="B17" s="232" t="s">
        <v>134</v>
      </c>
      <c r="C17" s="230">
        <v>810000</v>
      </c>
      <c r="D17" s="230">
        <v>810000</v>
      </c>
      <c r="E17" s="230">
        <v>810000</v>
      </c>
      <c r="F17" s="230">
        <v>810000</v>
      </c>
      <c r="G17" s="230"/>
      <c r="H17" s="230">
        <v>810000</v>
      </c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</row>
    <row r="18" ht="20.25" customHeight="1" spans="1:23">
      <c r="A18" s="229" t="s">
        <v>135</v>
      </c>
      <c r="B18" s="229" t="s">
        <v>136</v>
      </c>
      <c r="C18" s="230">
        <v>2070060.3</v>
      </c>
      <c r="D18" s="230">
        <v>2070060.3</v>
      </c>
      <c r="E18" s="230">
        <v>2070060.3</v>
      </c>
      <c r="F18" s="230">
        <v>2070060.3</v>
      </c>
      <c r="G18" s="230">
        <v>2070060.3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</row>
    <row r="19" ht="20.25" customHeight="1" spans="1:23">
      <c r="A19" s="231" t="s">
        <v>137</v>
      </c>
      <c r="B19" s="231" t="s">
        <v>138</v>
      </c>
      <c r="C19" s="230">
        <v>1969575.3</v>
      </c>
      <c r="D19" s="230">
        <v>1969575.3</v>
      </c>
      <c r="E19" s="230">
        <v>1969575.3</v>
      </c>
      <c r="F19" s="230">
        <v>1969575.3</v>
      </c>
      <c r="G19" s="230">
        <v>1969575.3</v>
      </c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</row>
    <row r="20" s="225" customFormat="1" ht="20.25" customHeight="1" spans="1:23">
      <c r="A20" s="232" t="s">
        <v>139</v>
      </c>
      <c r="B20" s="232" t="s">
        <v>140</v>
      </c>
      <c r="C20" s="230">
        <v>37800</v>
      </c>
      <c r="D20" s="230">
        <v>37800</v>
      </c>
      <c r="E20" s="230">
        <v>37800</v>
      </c>
      <c r="F20" s="230">
        <v>37800</v>
      </c>
      <c r="G20" s="230">
        <v>37800</v>
      </c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</row>
    <row r="21" s="225" customFormat="1" ht="20.25" customHeight="1" spans="1:23">
      <c r="A21" s="232" t="s">
        <v>141</v>
      </c>
      <c r="B21" s="232" t="s">
        <v>142</v>
      </c>
      <c r="C21" s="230">
        <v>1931775.3</v>
      </c>
      <c r="D21" s="230">
        <v>1931775.3</v>
      </c>
      <c r="E21" s="230">
        <v>1931775.3</v>
      </c>
      <c r="F21" s="230">
        <v>1931775.3</v>
      </c>
      <c r="G21" s="230">
        <v>1931775.3</v>
      </c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</row>
    <row r="22" ht="20.25" customHeight="1" spans="1:23">
      <c r="A22" s="231" t="s">
        <v>143</v>
      </c>
      <c r="B22" s="231" t="s">
        <v>144</v>
      </c>
      <c r="C22" s="230">
        <v>100485</v>
      </c>
      <c r="D22" s="230">
        <v>100485</v>
      </c>
      <c r="E22" s="230">
        <v>100485</v>
      </c>
      <c r="F22" s="230">
        <v>100485</v>
      </c>
      <c r="G22" s="230">
        <v>100485</v>
      </c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</row>
    <row r="23" s="225" customFormat="1" ht="20.25" customHeight="1" spans="1:23">
      <c r="A23" s="232" t="s">
        <v>145</v>
      </c>
      <c r="B23" s="232" t="s">
        <v>146</v>
      </c>
      <c r="C23" s="230">
        <v>100485</v>
      </c>
      <c r="D23" s="230">
        <v>100485</v>
      </c>
      <c r="E23" s="230">
        <v>100485</v>
      </c>
      <c r="F23" s="230">
        <v>100485</v>
      </c>
      <c r="G23" s="230">
        <v>100485</v>
      </c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</row>
    <row r="24" ht="20.25" customHeight="1" spans="1:23">
      <c r="A24" s="229" t="s">
        <v>147</v>
      </c>
      <c r="B24" s="229" t="s">
        <v>148</v>
      </c>
      <c r="C24" s="230">
        <v>979603.65</v>
      </c>
      <c r="D24" s="230">
        <v>979603.65</v>
      </c>
      <c r="E24" s="230">
        <v>979603.65</v>
      </c>
      <c r="F24" s="230">
        <v>979603.65</v>
      </c>
      <c r="G24" s="230">
        <v>979603.65</v>
      </c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</row>
    <row r="25" ht="20.25" customHeight="1" spans="1:23">
      <c r="A25" s="231" t="s">
        <v>149</v>
      </c>
      <c r="B25" s="231" t="s">
        <v>150</v>
      </c>
      <c r="C25" s="230">
        <v>979603.65</v>
      </c>
      <c r="D25" s="230">
        <v>979603.65</v>
      </c>
      <c r="E25" s="230">
        <v>979603.65</v>
      </c>
      <c r="F25" s="230">
        <v>979603.65</v>
      </c>
      <c r="G25" s="230">
        <v>979603.65</v>
      </c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</row>
    <row r="26" s="225" customFormat="1" ht="20.25" customHeight="1" spans="1:23">
      <c r="A26" s="232" t="s">
        <v>151</v>
      </c>
      <c r="B26" s="232" t="s">
        <v>152</v>
      </c>
      <c r="C26" s="230">
        <v>954482.58</v>
      </c>
      <c r="D26" s="230">
        <v>954482.58</v>
      </c>
      <c r="E26" s="230">
        <v>954482.58</v>
      </c>
      <c r="F26" s="230">
        <v>954482.58</v>
      </c>
      <c r="G26" s="230">
        <v>954482.58</v>
      </c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</row>
    <row r="27" s="225" customFormat="1" ht="20.25" customHeight="1" spans="1:23">
      <c r="A27" s="232" t="s">
        <v>153</v>
      </c>
      <c r="B27" s="232" t="s">
        <v>154</v>
      </c>
      <c r="C27" s="230">
        <v>25121.07</v>
      </c>
      <c r="D27" s="230">
        <v>25121.07</v>
      </c>
      <c r="E27" s="230">
        <v>25121.07</v>
      </c>
      <c r="F27" s="230">
        <v>25121.07</v>
      </c>
      <c r="G27" s="230">
        <v>25121.07</v>
      </c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</row>
    <row r="28" ht="20.25" customHeight="1" spans="1:23">
      <c r="A28" s="229" t="s">
        <v>155</v>
      </c>
      <c r="B28" s="229" t="s">
        <v>156</v>
      </c>
      <c r="C28" s="230">
        <v>1286220</v>
      </c>
      <c r="D28" s="230">
        <v>1286220</v>
      </c>
      <c r="E28" s="230">
        <v>1286220</v>
      </c>
      <c r="F28" s="230">
        <v>1286220</v>
      </c>
      <c r="G28" s="230">
        <v>1286220</v>
      </c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</row>
    <row r="29" ht="20.25" customHeight="1" spans="1:23">
      <c r="A29" s="231" t="s">
        <v>157</v>
      </c>
      <c r="B29" s="231" t="s">
        <v>158</v>
      </c>
      <c r="C29" s="230">
        <v>1286220</v>
      </c>
      <c r="D29" s="230">
        <v>1286220</v>
      </c>
      <c r="E29" s="230">
        <v>1286220</v>
      </c>
      <c r="F29" s="230">
        <v>1286220</v>
      </c>
      <c r="G29" s="230">
        <v>1286220</v>
      </c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</row>
    <row r="30" ht="20.25" customHeight="1" spans="1:23">
      <c r="A30" s="232" t="s">
        <v>159</v>
      </c>
      <c r="B30" s="232" t="s">
        <v>160</v>
      </c>
      <c r="C30" s="230">
        <v>1286220</v>
      </c>
      <c r="D30" s="230">
        <v>1286220</v>
      </c>
      <c r="E30" s="230">
        <v>1286220</v>
      </c>
      <c r="F30" s="230">
        <v>1286220</v>
      </c>
      <c r="G30" s="230">
        <v>1286220</v>
      </c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</row>
    <row r="31" ht="20.25" customHeight="1" spans="1:23">
      <c r="A31" s="165" t="s">
        <v>161</v>
      </c>
      <c r="B31" s="165" t="s">
        <v>161</v>
      </c>
      <c r="C31" s="233">
        <v>25882159.35</v>
      </c>
      <c r="D31" s="233">
        <v>21762159.35</v>
      </c>
      <c r="E31" s="233">
        <v>23850479.95</v>
      </c>
      <c r="F31" s="233">
        <v>19730479.95</v>
      </c>
      <c r="G31" s="233">
        <v>18539519.95</v>
      </c>
      <c r="H31" s="233">
        <v>1190960</v>
      </c>
      <c r="I31" s="233"/>
      <c r="J31" s="233"/>
      <c r="K31" s="233"/>
      <c r="L31" s="233">
        <v>4120000</v>
      </c>
      <c r="M31" s="233"/>
      <c r="N31" s="233"/>
      <c r="O31" s="233"/>
      <c r="P31" s="233"/>
      <c r="Q31" s="233">
        <v>4120000</v>
      </c>
      <c r="R31" s="233">
        <v>2031679.4</v>
      </c>
      <c r="S31" s="233">
        <v>2031679.4</v>
      </c>
      <c r="T31" s="233"/>
      <c r="U31" s="233"/>
      <c r="V31" s="233"/>
      <c r="W31" s="233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31:B31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19" activePane="bottomRight" state="frozen"/>
      <selection/>
      <selection pane="topRight"/>
      <selection pane="bottomLeft"/>
      <selection pane="bottomRight" activeCell="B28" sqref="B28"/>
    </sheetView>
  </sheetViews>
  <sheetFormatPr defaultColWidth="0" defaultRowHeight="12" customHeight="1" zeroHeight="1" outlineLevelCol="3"/>
  <cols>
    <col min="1" max="1" width="49.2857142857143" style="54" customWidth="1"/>
    <col min="2" max="2" width="38.847619047619" style="54" customWidth="1"/>
    <col min="3" max="3" width="48.5714285714286" style="54" customWidth="1"/>
    <col min="4" max="4" width="36.4285714285714" style="54" customWidth="1"/>
    <col min="5" max="16384" width="9.14285714285714" style="55" hidden="1"/>
  </cols>
  <sheetData>
    <row r="1" s="52" customFormat="1" ht="14.25" customHeight="1" spans="1:4">
      <c r="A1" s="215"/>
      <c r="B1" s="215"/>
      <c r="C1" s="215"/>
      <c r="D1" s="66"/>
    </row>
    <row r="2" s="52" customFormat="1" ht="36" customHeight="1" spans="1:4">
      <c r="A2" s="57" t="s">
        <v>5</v>
      </c>
      <c r="B2" s="57"/>
      <c r="C2" s="57"/>
      <c r="D2" s="57"/>
    </row>
    <row r="3" s="53" customFormat="1" ht="24" customHeight="1" spans="1:4">
      <c r="A3" s="93" t="str">
        <f>"单位名称："&amp;封面!$A$2</f>
        <v>单位名称：云龙县白石镇中心学校</v>
      </c>
      <c r="B3" s="216"/>
      <c r="C3" s="216"/>
      <c r="D3" s="136" t="s">
        <v>20</v>
      </c>
    </row>
    <row r="4" ht="19.5" customHeight="1" spans="1:4">
      <c r="A4" s="61" t="s">
        <v>21</v>
      </c>
      <c r="B4" s="61"/>
      <c r="C4" s="61" t="s">
        <v>22</v>
      </c>
      <c r="D4" s="61"/>
    </row>
    <row r="5" ht="21.75" customHeight="1" spans="1:4">
      <c r="A5" s="61" t="s">
        <v>23</v>
      </c>
      <c r="B5" s="61" t="s">
        <v>24</v>
      </c>
      <c r="C5" s="61" t="s">
        <v>162</v>
      </c>
      <c r="D5" s="61" t="s">
        <v>24</v>
      </c>
    </row>
    <row r="6" ht="17.25" customHeight="1" spans="1:4">
      <c r="A6" s="61"/>
      <c r="B6" s="60"/>
      <c r="C6" s="61"/>
      <c r="D6" s="60"/>
    </row>
    <row r="7" ht="17.25" customHeight="1" spans="1:4">
      <c r="A7" s="217" t="s">
        <v>163</v>
      </c>
      <c r="B7" s="218">
        <f>SUM(B8:B10)</f>
        <v>19730479.95</v>
      </c>
      <c r="C7" s="123" t="s">
        <v>164</v>
      </c>
      <c r="D7" s="218">
        <f>SUM(D8:D35)</f>
        <v>21762159.35</v>
      </c>
    </row>
    <row r="8" ht="17.25" customHeight="1" spans="1:4">
      <c r="A8" s="219" t="s">
        <v>165</v>
      </c>
      <c r="B8" s="210">
        <v>19730479.95</v>
      </c>
      <c r="C8" s="100" t="s">
        <v>166</v>
      </c>
      <c r="D8" s="204"/>
    </row>
    <row r="9" ht="17.25" customHeight="1" spans="1:4">
      <c r="A9" s="219" t="s">
        <v>167</v>
      </c>
      <c r="B9" s="204"/>
      <c r="C9" s="100" t="s">
        <v>168</v>
      </c>
      <c r="D9" s="204"/>
    </row>
    <row r="10" ht="17.25" customHeight="1" spans="1:4">
      <c r="A10" s="219" t="s">
        <v>169</v>
      </c>
      <c r="B10" s="204"/>
      <c r="C10" s="100" t="s">
        <v>170</v>
      </c>
      <c r="D10" s="204"/>
    </row>
    <row r="11" ht="17.25" customHeight="1" spans="1:4">
      <c r="A11" s="219"/>
      <c r="B11" s="204"/>
      <c r="C11" s="100" t="s">
        <v>171</v>
      </c>
      <c r="D11" s="204"/>
    </row>
    <row r="12" ht="17.25" customHeight="1" spans="1:4">
      <c r="A12" s="220" t="s">
        <v>172</v>
      </c>
      <c r="B12" s="218">
        <f>SUM(B13:B15)</f>
        <v>2031679.4</v>
      </c>
      <c r="C12" s="100" t="s">
        <v>173</v>
      </c>
      <c r="D12" s="210">
        <v>17426275.4</v>
      </c>
    </row>
    <row r="13" ht="17.25" customHeight="1" spans="1:4">
      <c r="A13" s="219" t="s">
        <v>165</v>
      </c>
      <c r="B13" s="210">
        <v>2031679.4</v>
      </c>
      <c r="C13" s="100" t="s">
        <v>174</v>
      </c>
      <c r="D13" s="204"/>
    </row>
    <row r="14" ht="17.25" customHeight="1" spans="1:4">
      <c r="A14" s="100" t="s">
        <v>167</v>
      </c>
      <c r="B14" s="221"/>
      <c r="C14" s="100" t="s">
        <v>175</v>
      </c>
      <c r="D14" s="204"/>
    </row>
    <row r="15" ht="17.25" customHeight="1" spans="1:4">
      <c r="A15" s="100" t="s">
        <v>169</v>
      </c>
      <c r="B15" s="221"/>
      <c r="C15" s="100" t="s">
        <v>176</v>
      </c>
      <c r="D15" s="210">
        <v>2070060.3</v>
      </c>
    </row>
    <row r="16" ht="17.25" customHeight="1" spans="1:4">
      <c r="A16" s="222"/>
      <c r="B16" s="204"/>
      <c r="C16" s="100" t="s">
        <v>177</v>
      </c>
      <c r="D16" s="210">
        <v>979603.65</v>
      </c>
    </row>
    <row r="17" ht="17.25" customHeight="1" spans="1:4">
      <c r="A17" s="219"/>
      <c r="B17" s="221"/>
      <c r="C17" s="100" t="s">
        <v>178</v>
      </c>
      <c r="D17" s="204"/>
    </row>
    <row r="18" ht="17.25" customHeight="1" spans="1:4">
      <c r="A18" s="100"/>
      <c r="B18" s="221"/>
      <c r="C18" s="100" t="s">
        <v>179</v>
      </c>
      <c r="D18" s="204"/>
    </row>
    <row r="19" ht="17.25" customHeight="1" spans="1:4">
      <c r="A19" s="100"/>
      <c r="B19" s="221"/>
      <c r="C19" s="100" t="s">
        <v>180</v>
      </c>
      <c r="D19" s="204"/>
    </row>
    <row r="20" ht="17.25" customHeight="1" spans="2:4">
      <c r="B20" s="223"/>
      <c r="C20" s="100" t="s">
        <v>181</v>
      </c>
      <c r="D20" s="204"/>
    </row>
    <row r="21" ht="17.25" customHeight="1" spans="1:4">
      <c r="A21" s="219"/>
      <c r="B21" s="221"/>
      <c r="C21" s="100" t="s">
        <v>182</v>
      </c>
      <c r="D21" s="204"/>
    </row>
    <row r="22" ht="17.25" customHeight="1" spans="1:4">
      <c r="A22" s="100"/>
      <c r="B22" s="221"/>
      <c r="C22" s="100" t="s">
        <v>183</v>
      </c>
      <c r="D22" s="204"/>
    </row>
    <row r="23" ht="17.25" customHeight="1" spans="1:4">
      <c r="A23" s="100"/>
      <c r="B23" s="221"/>
      <c r="C23" s="100" t="s">
        <v>184</v>
      </c>
      <c r="D23" s="204"/>
    </row>
    <row r="24" ht="17.25" customHeight="1" spans="1:4">
      <c r="A24" s="222"/>
      <c r="B24" s="221"/>
      <c r="C24" s="100" t="s">
        <v>185</v>
      </c>
      <c r="D24" s="204"/>
    </row>
    <row r="25" ht="17.25" customHeight="1" spans="1:4">
      <c r="A25" s="222"/>
      <c r="B25" s="221"/>
      <c r="C25" s="100" t="s">
        <v>186</v>
      </c>
      <c r="D25" s="204"/>
    </row>
    <row r="26" ht="17.25" customHeight="1" spans="1:4">
      <c r="A26" s="222"/>
      <c r="B26" s="221"/>
      <c r="C26" s="100" t="s">
        <v>187</v>
      </c>
      <c r="D26" s="210">
        <v>1286220</v>
      </c>
    </row>
    <row r="27" ht="17.25" customHeight="1" spans="1:4">
      <c r="A27" s="222"/>
      <c r="B27" s="221"/>
      <c r="C27" s="100" t="s">
        <v>188</v>
      </c>
      <c r="D27" s="204"/>
    </row>
    <row r="28" ht="17.25" customHeight="1" spans="1:4">
      <c r="A28" s="222"/>
      <c r="B28" s="221"/>
      <c r="C28" s="100" t="s">
        <v>189</v>
      </c>
      <c r="D28" s="204"/>
    </row>
    <row r="29" ht="17.25" customHeight="1" spans="1:4">
      <c r="A29" s="222"/>
      <c r="B29" s="221"/>
      <c r="C29" s="100" t="s">
        <v>190</v>
      </c>
      <c r="D29" s="204"/>
    </row>
    <row r="30" ht="17.25" customHeight="1" spans="1:4">
      <c r="A30" s="222"/>
      <c r="B30" s="221"/>
      <c r="C30" s="100" t="s">
        <v>191</v>
      </c>
      <c r="D30" s="204"/>
    </row>
    <row r="31" ht="17.25" customHeight="1" spans="1:4">
      <c r="A31" s="222"/>
      <c r="B31" s="221"/>
      <c r="C31" s="100" t="s">
        <v>192</v>
      </c>
      <c r="D31" s="204"/>
    </row>
    <row r="32" ht="17.25" customHeight="1" spans="1:4">
      <c r="A32" s="222"/>
      <c r="B32" s="221"/>
      <c r="C32" s="100" t="s">
        <v>193</v>
      </c>
      <c r="D32" s="204"/>
    </row>
    <row r="33" ht="17.25" customHeight="1" spans="1:4">
      <c r="A33" s="222"/>
      <c r="B33" s="221"/>
      <c r="C33" s="100" t="s">
        <v>194</v>
      </c>
      <c r="D33" s="204"/>
    </row>
    <row r="34" ht="17.25" customHeight="1" spans="1:4">
      <c r="A34" s="222"/>
      <c r="B34" s="221"/>
      <c r="C34" s="100" t="s">
        <v>195</v>
      </c>
      <c r="D34" s="204"/>
    </row>
    <row r="35" ht="17.25" customHeight="1" spans="1:4">
      <c r="A35" s="222"/>
      <c r="B35" s="221"/>
      <c r="C35" s="100" t="s">
        <v>196</v>
      </c>
      <c r="D35" s="204"/>
    </row>
    <row r="36" ht="17.25" customHeight="1" spans="1:4">
      <c r="A36" s="222"/>
      <c r="B36" s="221"/>
      <c r="C36" s="100"/>
      <c r="D36" s="204"/>
    </row>
    <row r="37" ht="17.25" customHeight="1" spans="1:4">
      <c r="A37" s="122"/>
      <c r="B37" s="224"/>
      <c r="C37" s="123" t="s">
        <v>197</v>
      </c>
      <c r="D37" s="204"/>
    </row>
    <row r="38" ht="17.25" customHeight="1" spans="1:4">
      <c r="A38" s="122" t="s">
        <v>198</v>
      </c>
      <c r="B38" s="218">
        <f>SUM(B7,B12)</f>
        <v>21762159.35</v>
      </c>
      <c r="C38" s="122" t="s">
        <v>74</v>
      </c>
      <c r="D38" s="218">
        <f>SUM(D7,D37)</f>
        <v>21762159.35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31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11" sqref="$A11:$XFD11"/>
    </sheetView>
  </sheetViews>
  <sheetFormatPr defaultColWidth="9.14285714285714" defaultRowHeight="14.25" customHeight="1"/>
  <cols>
    <col min="1" max="1" width="20.1428571428571" style="129" customWidth="1"/>
    <col min="2" max="2" width="39.7142857142857" style="129" customWidth="1"/>
    <col min="3" max="3" width="13.7142857142857" style="129" customWidth="1"/>
    <col min="4" max="13" width="13.7142857142857" style="65" customWidth="1"/>
    <col min="14" max="16384" width="9.14285714285714" style="65"/>
  </cols>
  <sheetData>
    <row r="1" s="69" customFormat="1" ht="12" customHeight="1" spans="1:13">
      <c r="A1" s="174"/>
      <c r="B1" s="174"/>
      <c r="C1" s="174"/>
      <c r="E1" s="207"/>
      <c r="G1" s="68"/>
      <c r="H1" s="68"/>
      <c r="J1" s="207"/>
      <c r="L1" s="68"/>
      <c r="M1" s="68"/>
    </row>
    <row r="2" s="69" customFormat="1" ht="39" customHeight="1" spans="1:13">
      <c r="A2" s="57" t="s">
        <v>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86" customFormat="1" ht="24" customHeight="1" spans="1:13">
      <c r="A3" s="93" t="str">
        <f>"单位名称："&amp;封面!$A$2</f>
        <v>单位名称：云龙县白石镇中心学校</v>
      </c>
      <c r="B3" s="175"/>
      <c r="C3" s="175"/>
      <c r="G3" s="135"/>
      <c r="H3" s="136"/>
      <c r="I3" s="136"/>
      <c r="J3" s="136"/>
      <c r="K3" s="136"/>
      <c r="L3" s="135"/>
      <c r="M3" s="136" t="s">
        <v>20</v>
      </c>
    </row>
    <row r="4" ht="20.25" customHeight="1" spans="1:13">
      <c r="A4" s="142" t="s">
        <v>199</v>
      </c>
      <c r="B4" s="142"/>
      <c r="C4" s="142" t="s">
        <v>78</v>
      </c>
      <c r="D4" s="61" t="s">
        <v>200</v>
      </c>
      <c r="E4" s="61"/>
      <c r="F4" s="61"/>
      <c r="G4" s="61"/>
      <c r="H4" s="61"/>
      <c r="I4" s="61" t="s">
        <v>201</v>
      </c>
      <c r="J4" s="61"/>
      <c r="K4" s="61"/>
      <c r="L4" s="61"/>
      <c r="M4" s="61"/>
    </row>
    <row r="5" ht="20.25" customHeight="1" spans="1:13">
      <c r="A5" s="142" t="s">
        <v>97</v>
      </c>
      <c r="B5" s="142" t="s">
        <v>98</v>
      </c>
      <c r="C5" s="142"/>
      <c r="D5" s="61" t="s">
        <v>80</v>
      </c>
      <c r="E5" s="61" t="s">
        <v>102</v>
      </c>
      <c r="F5" s="61"/>
      <c r="G5" s="61"/>
      <c r="H5" s="61" t="s">
        <v>103</v>
      </c>
      <c r="I5" s="61" t="s">
        <v>80</v>
      </c>
      <c r="J5" s="61" t="s">
        <v>102</v>
      </c>
      <c r="K5" s="61"/>
      <c r="L5" s="61"/>
      <c r="M5" s="61" t="s">
        <v>103</v>
      </c>
    </row>
    <row r="6" ht="20.25" customHeight="1" spans="1:13">
      <c r="A6" s="142"/>
      <c r="B6" s="142"/>
      <c r="C6" s="142"/>
      <c r="D6" s="61"/>
      <c r="E6" s="61" t="s">
        <v>80</v>
      </c>
      <c r="F6" s="61" t="s">
        <v>202</v>
      </c>
      <c r="G6" s="61" t="s">
        <v>203</v>
      </c>
      <c r="H6" s="61"/>
      <c r="I6" s="61"/>
      <c r="J6" s="61" t="s">
        <v>80</v>
      </c>
      <c r="K6" s="61" t="s">
        <v>202</v>
      </c>
      <c r="L6" s="61" t="s">
        <v>203</v>
      </c>
      <c r="M6" s="61"/>
    </row>
    <row r="7" ht="13.5" customHeight="1" spans="1:13">
      <c r="A7" s="208" t="s">
        <v>204</v>
      </c>
      <c r="B7" s="208" t="s">
        <v>205</v>
      </c>
      <c r="C7" s="208" t="s">
        <v>206</v>
      </c>
      <c r="D7" s="208" t="s">
        <v>207</v>
      </c>
      <c r="E7" s="99" t="s">
        <v>208</v>
      </c>
      <c r="F7" s="208" t="s">
        <v>209</v>
      </c>
      <c r="G7" s="208" t="s">
        <v>210</v>
      </c>
      <c r="H7" s="208" t="s">
        <v>211</v>
      </c>
      <c r="I7" s="208" t="s">
        <v>212</v>
      </c>
      <c r="J7" s="99" t="s">
        <v>213</v>
      </c>
      <c r="K7" s="208" t="s">
        <v>214</v>
      </c>
      <c r="L7" s="208" t="s">
        <v>215</v>
      </c>
      <c r="M7" s="208" t="s">
        <v>216</v>
      </c>
    </row>
    <row r="8" s="116" customFormat="1" ht="18" customHeight="1" spans="1:13">
      <c r="A8" s="209" t="s">
        <v>115</v>
      </c>
      <c r="B8" s="209" t="s">
        <v>116</v>
      </c>
      <c r="C8" s="210">
        <v>17426275.4</v>
      </c>
      <c r="D8" s="210">
        <v>15394596</v>
      </c>
      <c r="E8" s="210">
        <v>14203636</v>
      </c>
      <c r="F8" s="210">
        <v>13720802.32</v>
      </c>
      <c r="G8" s="210">
        <v>482833.68</v>
      </c>
      <c r="H8" s="210">
        <v>1190960</v>
      </c>
      <c r="I8" s="210">
        <v>2031679.4</v>
      </c>
      <c r="J8" s="210"/>
      <c r="K8" s="210"/>
      <c r="L8" s="210"/>
      <c r="M8" s="210">
        <v>2031679.4</v>
      </c>
    </row>
    <row r="9" s="116" customFormat="1" ht="18" customHeight="1" spans="1:13">
      <c r="A9" s="211" t="s">
        <v>117</v>
      </c>
      <c r="B9" s="211" t="s">
        <v>118</v>
      </c>
      <c r="C9" s="210">
        <v>16613395.4</v>
      </c>
      <c r="D9" s="210">
        <v>14581716</v>
      </c>
      <c r="E9" s="210">
        <v>14200756</v>
      </c>
      <c r="F9" s="210">
        <v>13720802.32</v>
      </c>
      <c r="G9" s="210">
        <v>479953.68</v>
      </c>
      <c r="H9" s="210">
        <v>380960</v>
      </c>
      <c r="I9" s="210">
        <v>2031679.4</v>
      </c>
      <c r="J9" s="210"/>
      <c r="K9" s="210"/>
      <c r="L9" s="210"/>
      <c r="M9" s="210">
        <v>2031679.4</v>
      </c>
    </row>
    <row r="10" s="116" customFormat="1" ht="18" customHeight="1" spans="1:13">
      <c r="A10" s="212" t="s">
        <v>119</v>
      </c>
      <c r="B10" s="212" t="s">
        <v>120</v>
      </c>
      <c r="C10" s="210">
        <v>371001.32</v>
      </c>
      <c r="D10" s="210">
        <v>371001.32</v>
      </c>
      <c r="E10" s="210">
        <v>371001.32</v>
      </c>
      <c r="F10" s="210">
        <v>228401.32</v>
      </c>
      <c r="G10" s="210">
        <v>142600</v>
      </c>
      <c r="H10" s="210"/>
      <c r="I10" s="210"/>
      <c r="J10" s="210"/>
      <c r="K10" s="210"/>
      <c r="L10" s="210"/>
      <c r="M10" s="210"/>
    </row>
    <row r="11" s="116" customFormat="1" ht="18" customHeight="1" spans="1:13">
      <c r="A11" s="212" t="s">
        <v>121</v>
      </c>
      <c r="B11" s="212" t="s">
        <v>122</v>
      </c>
      <c r="C11" s="210">
        <v>9244546.58</v>
      </c>
      <c r="D11" s="210">
        <v>8972946.08</v>
      </c>
      <c r="E11" s="210">
        <v>8972946.08</v>
      </c>
      <c r="F11" s="210">
        <v>8678863.44</v>
      </c>
      <c r="G11" s="210">
        <v>294082.64</v>
      </c>
      <c r="H11" s="210"/>
      <c r="I11" s="210">
        <v>271600.5</v>
      </c>
      <c r="J11" s="210"/>
      <c r="K11" s="210"/>
      <c r="L11" s="210"/>
      <c r="M11" s="210">
        <v>271600.5</v>
      </c>
    </row>
    <row r="12" s="116" customFormat="1" ht="18" customHeight="1" spans="1:13">
      <c r="A12" s="212" t="s">
        <v>123</v>
      </c>
      <c r="B12" s="212" t="s">
        <v>124</v>
      </c>
      <c r="C12" s="210">
        <v>4920287.5</v>
      </c>
      <c r="D12" s="210">
        <v>4856808.6</v>
      </c>
      <c r="E12" s="210">
        <v>4856808.6</v>
      </c>
      <c r="F12" s="210">
        <v>4813537.56</v>
      </c>
      <c r="G12" s="210">
        <v>43271.04</v>
      </c>
      <c r="H12" s="210"/>
      <c r="I12" s="210">
        <v>63478.9</v>
      </c>
      <c r="J12" s="210"/>
      <c r="K12" s="210"/>
      <c r="L12" s="210"/>
      <c r="M12" s="210">
        <v>63478.9</v>
      </c>
    </row>
    <row r="13" s="116" customFormat="1" ht="18" customHeight="1" spans="1:13">
      <c r="A13" s="212" t="s">
        <v>125</v>
      </c>
      <c r="B13" s="212" t="s">
        <v>126</v>
      </c>
      <c r="C13" s="210">
        <v>2077560</v>
      </c>
      <c r="D13" s="210">
        <v>380960</v>
      </c>
      <c r="E13" s="210"/>
      <c r="F13" s="210"/>
      <c r="G13" s="210"/>
      <c r="H13" s="210">
        <v>380960</v>
      </c>
      <c r="I13" s="210">
        <v>1696600</v>
      </c>
      <c r="J13" s="210"/>
      <c r="K13" s="210"/>
      <c r="L13" s="210"/>
      <c r="M13" s="210">
        <v>1696600</v>
      </c>
    </row>
    <row r="14" s="116" customFormat="1" ht="18" customHeight="1" spans="1:13">
      <c r="A14" s="211" t="s">
        <v>127</v>
      </c>
      <c r="B14" s="211" t="s">
        <v>128</v>
      </c>
      <c r="C14" s="210">
        <v>2880</v>
      </c>
      <c r="D14" s="210">
        <v>2880</v>
      </c>
      <c r="E14" s="210">
        <v>2880</v>
      </c>
      <c r="F14" s="210"/>
      <c r="G14" s="210">
        <v>2880</v>
      </c>
      <c r="H14" s="210"/>
      <c r="I14" s="210"/>
      <c r="J14" s="210"/>
      <c r="K14" s="210"/>
      <c r="L14" s="210"/>
      <c r="M14" s="210"/>
    </row>
    <row r="15" s="116" customFormat="1" ht="18" customHeight="1" spans="1:13">
      <c r="A15" s="212" t="s">
        <v>129</v>
      </c>
      <c r="B15" s="212" t="s">
        <v>130</v>
      </c>
      <c r="C15" s="210">
        <v>2880</v>
      </c>
      <c r="D15" s="210">
        <v>2880</v>
      </c>
      <c r="E15" s="210">
        <v>2880</v>
      </c>
      <c r="F15" s="210"/>
      <c r="G15" s="210">
        <v>2880</v>
      </c>
      <c r="H15" s="210"/>
      <c r="I15" s="210"/>
      <c r="J15" s="210"/>
      <c r="K15" s="210"/>
      <c r="L15" s="210"/>
      <c r="M15" s="210"/>
    </row>
    <row r="16" s="116" customFormat="1" ht="18" customHeight="1" spans="1:13">
      <c r="A16" s="211" t="s">
        <v>131</v>
      </c>
      <c r="B16" s="211" t="s">
        <v>132</v>
      </c>
      <c r="C16" s="210">
        <v>810000</v>
      </c>
      <c r="D16" s="210">
        <v>810000</v>
      </c>
      <c r="E16" s="210"/>
      <c r="F16" s="210"/>
      <c r="G16" s="210"/>
      <c r="H16" s="210">
        <v>810000</v>
      </c>
      <c r="I16" s="210"/>
      <c r="J16" s="210"/>
      <c r="K16" s="210"/>
      <c r="L16" s="210"/>
      <c r="M16" s="210"/>
    </row>
    <row r="17" s="116" customFormat="1" ht="18" customHeight="1" spans="1:13">
      <c r="A17" s="212" t="s">
        <v>133</v>
      </c>
      <c r="B17" s="212" t="s">
        <v>134</v>
      </c>
      <c r="C17" s="210">
        <v>810000</v>
      </c>
      <c r="D17" s="210">
        <v>810000</v>
      </c>
      <c r="E17" s="210"/>
      <c r="F17" s="210"/>
      <c r="G17" s="210"/>
      <c r="H17" s="210">
        <v>810000</v>
      </c>
      <c r="I17" s="210"/>
      <c r="J17" s="210"/>
      <c r="K17" s="210"/>
      <c r="L17" s="210"/>
      <c r="M17" s="210"/>
    </row>
    <row r="18" s="116" customFormat="1" ht="18" customHeight="1" spans="1:13">
      <c r="A18" s="209" t="s">
        <v>135</v>
      </c>
      <c r="B18" s="209" t="s">
        <v>136</v>
      </c>
      <c r="C18" s="210">
        <v>2070060.3</v>
      </c>
      <c r="D18" s="210">
        <v>2070060.3</v>
      </c>
      <c r="E18" s="210">
        <v>2070060.3</v>
      </c>
      <c r="F18" s="210">
        <v>2032260.3</v>
      </c>
      <c r="G18" s="210">
        <v>37800</v>
      </c>
      <c r="H18" s="210"/>
      <c r="I18" s="210"/>
      <c r="J18" s="210"/>
      <c r="K18" s="210"/>
      <c r="L18" s="210"/>
      <c r="M18" s="210"/>
    </row>
    <row r="19" s="116" customFormat="1" ht="18" customHeight="1" spans="1:13">
      <c r="A19" s="211" t="s">
        <v>137</v>
      </c>
      <c r="B19" s="211" t="s">
        <v>138</v>
      </c>
      <c r="C19" s="210">
        <v>1969575.3</v>
      </c>
      <c r="D19" s="210">
        <v>1969575.3</v>
      </c>
      <c r="E19" s="210">
        <v>1969575.3</v>
      </c>
      <c r="F19" s="210">
        <v>1931775.3</v>
      </c>
      <c r="G19" s="210">
        <v>37800</v>
      </c>
      <c r="H19" s="210"/>
      <c r="I19" s="210"/>
      <c r="J19" s="210"/>
      <c r="K19" s="210"/>
      <c r="L19" s="210"/>
      <c r="M19" s="210"/>
    </row>
    <row r="20" s="116" customFormat="1" ht="18" customHeight="1" spans="1:13">
      <c r="A20" s="212" t="s">
        <v>139</v>
      </c>
      <c r="B20" s="212" t="s">
        <v>140</v>
      </c>
      <c r="C20" s="210">
        <v>37800</v>
      </c>
      <c r="D20" s="210">
        <v>37800</v>
      </c>
      <c r="E20" s="210">
        <v>37800</v>
      </c>
      <c r="F20" s="210"/>
      <c r="G20" s="210">
        <v>37800</v>
      </c>
      <c r="H20" s="210"/>
      <c r="I20" s="210"/>
      <c r="J20" s="210"/>
      <c r="K20" s="210"/>
      <c r="L20" s="210"/>
      <c r="M20" s="210"/>
    </row>
    <row r="21" s="116" customFormat="1" ht="18" customHeight="1" spans="1:13">
      <c r="A21" s="212" t="s">
        <v>141</v>
      </c>
      <c r="B21" s="212" t="s">
        <v>142</v>
      </c>
      <c r="C21" s="210">
        <v>1931775.3</v>
      </c>
      <c r="D21" s="210">
        <v>1931775.3</v>
      </c>
      <c r="E21" s="210">
        <v>1931775.3</v>
      </c>
      <c r="F21" s="210">
        <v>1931775.3</v>
      </c>
      <c r="G21" s="210"/>
      <c r="H21" s="210"/>
      <c r="I21" s="210"/>
      <c r="J21" s="210"/>
      <c r="K21" s="210"/>
      <c r="L21" s="210"/>
      <c r="M21" s="210"/>
    </row>
    <row r="22" s="116" customFormat="1" ht="18" customHeight="1" spans="1:13">
      <c r="A22" s="211" t="s">
        <v>143</v>
      </c>
      <c r="B22" s="211" t="s">
        <v>144</v>
      </c>
      <c r="C22" s="210">
        <v>100485</v>
      </c>
      <c r="D22" s="210">
        <v>100485</v>
      </c>
      <c r="E22" s="210">
        <v>100485</v>
      </c>
      <c r="F22" s="210">
        <v>100485</v>
      </c>
      <c r="G22" s="210"/>
      <c r="H22" s="210"/>
      <c r="I22" s="210"/>
      <c r="J22" s="210"/>
      <c r="K22" s="210"/>
      <c r="L22" s="210"/>
      <c r="M22" s="210"/>
    </row>
    <row r="23" s="116" customFormat="1" ht="18" customHeight="1" spans="1:13">
      <c r="A23" s="212" t="s">
        <v>145</v>
      </c>
      <c r="B23" s="212" t="s">
        <v>146</v>
      </c>
      <c r="C23" s="210">
        <v>100485</v>
      </c>
      <c r="D23" s="210">
        <v>100485</v>
      </c>
      <c r="E23" s="210">
        <v>100485</v>
      </c>
      <c r="F23" s="210">
        <v>100485</v>
      </c>
      <c r="G23" s="210"/>
      <c r="H23" s="210"/>
      <c r="I23" s="210"/>
      <c r="J23" s="210"/>
      <c r="K23" s="210"/>
      <c r="L23" s="210"/>
      <c r="M23" s="210"/>
    </row>
    <row r="24" s="116" customFormat="1" ht="18" customHeight="1" spans="1:13">
      <c r="A24" s="209" t="s">
        <v>147</v>
      </c>
      <c r="B24" s="209" t="s">
        <v>148</v>
      </c>
      <c r="C24" s="210">
        <v>979603.65</v>
      </c>
      <c r="D24" s="210">
        <v>979603.65</v>
      </c>
      <c r="E24" s="210">
        <v>979603.65</v>
      </c>
      <c r="F24" s="210">
        <v>979603.65</v>
      </c>
      <c r="G24" s="210"/>
      <c r="H24" s="210"/>
      <c r="I24" s="210"/>
      <c r="J24" s="210"/>
      <c r="K24" s="210"/>
      <c r="L24" s="210"/>
      <c r="M24" s="210"/>
    </row>
    <row r="25" s="116" customFormat="1" ht="18" customHeight="1" spans="1:13">
      <c r="A25" s="211" t="s">
        <v>149</v>
      </c>
      <c r="B25" s="211" t="s">
        <v>150</v>
      </c>
      <c r="C25" s="210">
        <v>979603.65</v>
      </c>
      <c r="D25" s="210">
        <v>979603.65</v>
      </c>
      <c r="E25" s="210">
        <v>979603.65</v>
      </c>
      <c r="F25" s="210">
        <v>979603.65</v>
      </c>
      <c r="G25" s="210"/>
      <c r="H25" s="210"/>
      <c r="I25" s="210"/>
      <c r="J25" s="210"/>
      <c r="K25" s="210"/>
      <c r="L25" s="210"/>
      <c r="M25" s="210"/>
    </row>
    <row r="26" s="116" customFormat="1" ht="18" customHeight="1" spans="1:13">
      <c r="A26" s="212" t="s">
        <v>151</v>
      </c>
      <c r="B26" s="212" t="s">
        <v>152</v>
      </c>
      <c r="C26" s="210">
        <v>954482.58</v>
      </c>
      <c r="D26" s="210">
        <v>954482.58</v>
      </c>
      <c r="E26" s="210">
        <v>954482.58</v>
      </c>
      <c r="F26" s="210">
        <v>954482.58</v>
      </c>
      <c r="G26" s="210"/>
      <c r="H26" s="210"/>
      <c r="I26" s="210"/>
      <c r="J26" s="210"/>
      <c r="K26" s="210"/>
      <c r="L26" s="210"/>
      <c r="M26" s="210"/>
    </row>
    <row r="27" s="116" customFormat="1" ht="18" customHeight="1" spans="1:13">
      <c r="A27" s="212" t="s">
        <v>153</v>
      </c>
      <c r="B27" s="212" t="s">
        <v>154</v>
      </c>
      <c r="C27" s="210">
        <v>25121.07</v>
      </c>
      <c r="D27" s="210">
        <v>25121.07</v>
      </c>
      <c r="E27" s="210">
        <v>25121.07</v>
      </c>
      <c r="F27" s="210">
        <v>25121.07</v>
      </c>
      <c r="G27" s="210"/>
      <c r="H27" s="210"/>
      <c r="I27" s="210"/>
      <c r="J27" s="210"/>
      <c r="K27" s="210"/>
      <c r="L27" s="210"/>
      <c r="M27" s="210"/>
    </row>
    <row r="28" s="116" customFormat="1" ht="18" customHeight="1" spans="1:13">
      <c r="A28" s="209" t="s">
        <v>155</v>
      </c>
      <c r="B28" s="209" t="s">
        <v>156</v>
      </c>
      <c r="C28" s="210">
        <v>1286220</v>
      </c>
      <c r="D28" s="210">
        <v>1286220</v>
      </c>
      <c r="E28" s="210">
        <v>1286220</v>
      </c>
      <c r="F28" s="210">
        <v>1286220</v>
      </c>
      <c r="G28" s="210"/>
      <c r="H28" s="210"/>
      <c r="I28" s="210"/>
      <c r="J28" s="210"/>
      <c r="K28" s="210"/>
      <c r="L28" s="210"/>
      <c r="M28" s="210"/>
    </row>
    <row r="29" s="116" customFormat="1" ht="18" customHeight="1" spans="1:13">
      <c r="A29" s="211" t="s">
        <v>157</v>
      </c>
      <c r="B29" s="211" t="s">
        <v>158</v>
      </c>
      <c r="C29" s="210">
        <v>1286220</v>
      </c>
      <c r="D29" s="210">
        <v>1286220</v>
      </c>
      <c r="E29" s="210">
        <v>1286220</v>
      </c>
      <c r="F29" s="210">
        <v>1286220</v>
      </c>
      <c r="G29" s="210"/>
      <c r="H29" s="210"/>
      <c r="I29" s="210"/>
      <c r="J29" s="210"/>
      <c r="K29" s="210"/>
      <c r="L29" s="210"/>
      <c r="M29" s="210"/>
    </row>
    <row r="30" s="116" customFormat="1" ht="18" customHeight="1" spans="1:13">
      <c r="A30" s="212" t="s">
        <v>159</v>
      </c>
      <c r="B30" s="212" t="s">
        <v>160</v>
      </c>
      <c r="C30" s="210">
        <v>1286220</v>
      </c>
      <c r="D30" s="210">
        <v>1286220</v>
      </c>
      <c r="E30" s="210">
        <v>1286220</v>
      </c>
      <c r="F30" s="210">
        <v>1286220</v>
      </c>
      <c r="G30" s="210"/>
      <c r="H30" s="210"/>
      <c r="I30" s="210"/>
      <c r="J30" s="210"/>
      <c r="K30" s="210"/>
      <c r="L30" s="210"/>
      <c r="M30" s="210"/>
    </row>
    <row r="31" ht="18" customHeight="1" spans="1:13">
      <c r="A31" s="183" t="s">
        <v>161</v>
      </c>
      <c r="B31" s="183" t="s">
        <v>161</v>
      </c>
      <c r="C31" s="213">
        <v>21762159.35</v>
      </c>
      <c r="D31" s="214">
        <v>19730479.95</v>
      </c>
      <c r="E31" s="214">
        <v>18539519.95</v>
      </c>
      <c r="F31" s="214">
        <v>18018886.27</v>
      </c>
      <c r="G31" s="214">
        <v>520633.68</v>
      </c>
      <c r="H31" s="214">
        <v>1190960</v>
      </c>
      <c r="I31" s="214">
        <v>2031679.4</v>
      </c>
      <c r="J31" s="214"/>
      <c r="K31" s="214"/>
      <c r="L31" s="214"/>
      <c r="M31" s="214">
        <v>2031679.4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31:B31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F40" sqref="F40"/>
    </sheetView>
  </sheetViews>
  <sheetFormatPr defaultColWidth="9" defaultRowHeight="14.25" outlineLevelCol="5"/>
  <cols>
    <col min="1" max="2" width="27.4285714285714" style="185" customWidth="1"/>
    <col min="3" max="3" width="17.2857142857143" style="186" customWidth="1"/>
    <col min="4" max="5" width="26.2857142857143" style="187" customWidth="1"/>
    <col min="6" max="6" width="18.7142857142857" style="187" customWidth="1"/>
    <col min="7" max="16384" width="9" style="69"/>
  </cols>
  <sheetData>
    <row r="1" ht="12" customHeight="1" spans="1:6">
      <c r="A1" s="188"/>
      <c r="B1" s="188"/>
      <c r="C1" s="106"/>
      <c r="D1" s="69"/>
      <c r="E1" s="69"/>
      <c r="F1" s="189"/>
    </row>
    <row r="2" ht="25.5" customHeight="1" spans="1:6">
      <c r="A2" s="190" t="s">
        <v>7</v>
      </c>
      <c r="B2" s="190"/>
      <c r="C2" s="190"/>
      <c r="D2" s="190"/>
      <c r="E2" s="191"/>
      <c r="F2" s="191"/>
    </row>
    <row r="3" ht="15.75" customHeight="1" spans="1:6">
      <c r="A3" s="192" t="str">
        <f>"单位名称："&amp;封面!$A$2</f>
        <v>单位名称：云龙县白石镇中心学校</v>
      </c>
      <c r="B3" s="188"/>
      <c r="C3" s="106"/>
      <c r="D3" s="69"/>
      <c r="E3" s="69"/>
      <c r="F3" s="193" t="s">
        <v>20</v>
      </c>
    </row>
    <row r="4" s="184" customFormat="1" ht="19.5" customHeight="1" spans="1:6">
      <c r="A4" s="194" t="s">
        <v>217</v>
      </c>
      <c r="B4" s="195" t="s">
        <v>218</v>
      </c>
      <c r="C4" s="196" t="s">
        <v>219</v>
      </c>
      <c r="D4" s="197"/>
      <c r="E4" s="198"/>
      <c r="F4" s="195" t="s">
        <v>220</v>
      </c>
    </row>
    <row r="5" s="184" customFormat="1" ht="19.5" customHeight="1" spans="1:6">
      <c r="A5" s="199"/>
      <c r="B5" s="200"/>
      <c r="C5" s="201" t="s">
        <v>80</v>
      </c>
      <c r="D5" s="201" t="s">
        <v>221</v>
      </c>
      <c r="E5" s="201" t="s">
        <v>222</v>
      </c>
      <c r="F5" s="200"/>
    </row>
    <row r="6" s="184" customFormat="1" ht="15.95" customHeight="1" spans="1:6">
      <c r="A6" s="202" t="s">
        <v>223</v>
      </c>
      <c r="B6" s="202">
        <v>2</v>
      </c>
      <c r="C6" s="203" t="s">
        <v>224</v>
      </c>
      <c r="D6" s="202">
        <v>4</v>
      </c>
      <c r="E6" s="202">
        <v>5</v>
      </c>
      <c r="F6" s="202">
        <v>6</v>
      </c>
    </row>
    <row r="7" ht="15.95" customHeight="1" spans="1:6">
      <c r="A7" s="146" t="s">
        <v>225</v>
      </c>
      <c r="B7" s="204"/>
      <c r="C7" s="204">
        <f>SUM(D7+E7)</f>
        <v>0</v>
      </c>
      <c r="D7" s="204"/>
      <c r="E7" s="204"/>
      <c r="F7" s="204"/>
    </row>
    <row r="8" ht="15.95" customHeight="1" spans="1:6">
      <c r="A8" s="205"/>
      <c r="B8" s="205"/>
      <c r="C8" s="206"/>
      <c r="D8" s="205"/>
      <c r="E8" s="205"/>
      <c r="F8" s="205"/>
    </row>
    <row r="9" ht="12.75" spans="1:1">
      <c r="A9" s="33" t="s">
        <v>226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65"/>
  <sheetViews>
    <sheetView showZeros="0" view="pageBreakPreview" zoomScaleNormal="85" workbookViewId="0">
      <pane xSplit="2" ySplit="8" topLeftCell="C51" activePane="bottomRight" state="frozen"/>
      <selection/>
      <selection pane="topRight"/>
      <selection pane="bottomLeft"/>
      <selection pane="bottomRight" activeCell="H65" sqref="H65:AD65"/>
    </sheetView>
  </sheetViews>
  <sheetFormatPr defaultColWidth="9.14285714285714" defaultRowHeight="14.25" customHeight="1"/>
  <cols>
    <col min="1" max="1" width="20.8571428571429" style="129" customWidth="1"/>
    <col min="2" max="2" width="20.1428571428571" style="129" customWidth="1"/>
    <col min="3" max="3" width="48.5714285714286" style="129" customWidth="1"/>
    <col min="4" max="4" width="15.1428571428571" style="129" customWidth="1"/>
    <col min="5" max="5" width="31.4285714285714" style="129" customWidth="1"/>
    <col min="6" max="6" width="14.2857142857143" style="129" customWidth="1"/>
    <col min="7" max="7" width="27.4285714285714" style="129" customWidth="1"/>
    <col min="8" max="8" width="14.2857142857143" style="129" customWidth="1"/>
    <col min="9" max="9" width="13.7142857142857" style="173" customWidth="1"/>
    <col min="10" max="10" width="13.5714285714286" style="173" customWidth="1"/>
    <col min="11" max="11" width="14.5714285714286" style="173" customWidth="1"/>
    <col min="12" max="24" width="12.1428571428571" style="173" customWidth="1"/>
    <col min="25" max="25" width="13.4285714285714" style="173" customWidth="1"/>
    <col min="26" max="30" width="12.1428571428571" style="173" customWidth="1"/>
    <col min="31" max="16384" width="9.14285714285714" style="65"/>
  </cols>
  <sheetData>
    <row r="1" s="69" customFormat="1" ht="12" customHeight="1" spans="1:30">
      <c r="A1" s="174"/>
      <c r="B1" s="174"/>
      <c r="C1" s="174"/>
      <c r="D1" s="174"/>
      <c r="E1" s="174"/>
      <c r="F1" s="174"/>
      <c r="G1" s="174"/>
      <c r="H1" s="174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80"/>
    </row>
    <row r="2" s="69" customFormat="1" ht="39" customHeight="1" spans="1:30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="86" customFormat="1" ht="24" customHeight="1" spans="1:30">
      <c r="A3" s="93" t="str">
        <f>"单位名称："&amp;封面!$A$2</f>
        <v>单位名称：云龙县白石镇中心学校</v>
      </c>
      <c r="B3" s="175"/>
      <c r="C3" s="175"/>
      <c r="D3" s="175"/>
      <c r="E3" s="175"/>
      <c r="F3" s="175"/>
      <c r="G3" s="175"/>
      <c r="H3" s="175"/>
      <c r="Y3" s="74"/>
      <c r="Z3" s="74"/>
      <c r="AA3" s="74"/>
      <c r="AB3" s="74"/>
      <c r="AC3" s="181" t="s">
        <v>20</v>
      </c>
      <c r="AD3" s="181"/>
    </row>
    <row r="4" ht="18" customHeight="1" spans="1:30">
      <c r="A4" s="137" t="s">
        <v>227</v>
      </c>
      <c r="B4" s="137" t="s">
        <v>228</v>
      </c>
      <c r="C4" s="137" t="s">
        <v>229</v>
      </c>
      <c r="D4" s="137" t="s">
        <v>230</v>
      </c>
      <c r="E4" s="137" t="s">
        <v>231</v>
      </c>
      <c r="F4" s="137" t="s">
        <v>232</v>
      </c>
      <c r="G4" s="137" t="s">
        <v>233</v>
      </c>
      <c r="H4" s="75" t="s">
        <v>78</v>
      </c>
      <c r="I4" s="167" t="s">
        <v>79</v>
      </c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96" t="s">
        <v>66</v>
      </c>
      <c r="Z4" s="108"/>
      <c r="AA4" s="108"/>
      <c r="AB4" s="108"/>
      <c r="AC4" s="108"/>
      <c r="AD4" s="114"/>
    </row>
    <row r="5" ht="18" customHeight="1" spans="1:30">
      <c r="A5" s="137"/>
      <c r="B5" s="137"/>
      <c r="C5" s="137"/>
      <c r="D5" s="137"/>
      <c r="E5" s="137"/>
      <c r="F5" s="137"/>
      <c r="G5" s="137"/>
      <c r="H5" s="176"/>
      <c r="I5" s="95" t="s">
        <v>80</v>
      </c>
      <c r="J5" s="60" t="s">
        <v>81</v>
      </c>
      <c r="K5" s="60"/>
      <c r="L5" s="60"/>
      <c r="M5" s="60"/>
      <c r="N5" s="60"/>
      <c r="O5" s="60"/>
      <c r="P5" s="95" t="s">
        <v>82</v>
      </c>
      <c r="Q5" s="95" t="s">
        <v>83</v>
      </c>
      <c r="R5" s="95" t="s">
        <v>84</v>
      </c>
      <c r="S5" s="60" t="s">
        <v>85</v>
      </c>
      <c r="T5" s="60"/>
      <c r="U5" s="60"/>
      <c r="V5" s="60"/>
      <c r="W5" s="60"/>
      <c r="X5" s="60"/>
      <c r="Y5" s="95" t="s">
        <v>80</v>
      </c>
      <c r="Z5" s="95" t="s">
        <v>81</v>
      </c>
      <c r="AA5" s="95" t="s">
        <v>82</v>
      </c>
      <c r="AB5" s="95" t="s">
        <v>83</v>
      </c>
      <c r="AC5" s="95" t="s">
        <v>84</v>
      </c>
      <c r="AD5" s="95" t="s">
        <v>85</v>
      </c>
    </row>
    <row r="6" ht="18" customHeight="1" spans="1:30">
      <c r="A6" s="137"/>
      <c r="B6" s="137"/>
      <c r="C6" s="137"/>
      <c r="D6" s="137"/>
      <c r="E6" s="137"/>
      <c r="F6" s="137"/>
      <c r="G6" s="137"/>
      <c r="H6" s="176"/>
      <c r="I6" s="97"/>
      <c r="J6" s="60" t="s">
        <v>234</v>
      </c>
      <c r="K6" s="60"/>
      <c r="L6" s="60" t="s">
        <v>235</v>
      </c>
      <c r="M6" s="60" t="s">
        <v>236</v>
      </c>
      <c r="N6" s="60" t="s">
        <v>237</v>
      </c>
      <c r="O6" s="60" t="s">
        <v>238</v>
      </c>
      <c r="P6" s="97"/>
      <c r="Q6" s="97"/>
      <c r="R6" s="97"/>
      <c r="S6" s="95" t="s">
        <v>80</v>
      </c>
      <c r="T6" s="95" t="s">
        <v>86</v>
      </c>
      <c r="U6" s="95" t="s">
        <v>87</v>
      </c>
      <c r="V6" s="95" t="s">
        <v>88</v>
      </c>
      <c r="W6" s="95" t="s">
        <v>89</v>
      </c>
      <c r="X6" s="95" t="s">
        <v>90</v>
      </c>
      <c r="Y6" s="97"/>
      <c r="Z6" s="97"/>
      <c r="AA6" s="97"/>
      <c r="AB6" s="97"/>
      <c r="AC6" s="97"/>
      <c r="AD6" s="97"/>
    </row>
    <row r="7" ht="30" customHeight="1" spans="1:30">
      <c r="A7" s="137"/>
      <c r="B7" s="137"/>
      <c r="C7" s="137"/>
      <c r="D7" s="137"/>
      <c r="E7" s="137"/>
      <c r="F7" s="137"/>
      <c r="G7" s="137"/>
      <c r="H7" s="78"/>
      <c r="I7" s="98"/>
      <c r="J7" s="60" t="s">
        <v>234</v>
      </c>
      <c r="K7" s="60" t="s">
        <v>239</v>
      </c>
      <c r="L7" s="60"/>
      <c r="M7" s="60"/>
      <c r="N7" s="60"/>
      <c r="O7" s="60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ht="18" customHeight="1" spans="1:30">
      <c r="A8" s="177" t="s">
        <v>204</v>
      </c>
      <c r="B8" s="177" t="s">
        <v>205</v>
      </c>
      <c r="C8" s="177" t="s">
        <v>240</v>
      </c>
      <c r="D8" s="177" t="s">
        <v>241</v>
      </c>
      <c r="E8" s="177" t="s">
        <v>242</v>
      </c>
      <c r="F8" s="177" t="s">
        <v>209</v>
      </c>
      <c r="G8" s="177" t="s">
        <v>210</v>
      </c>
      <c r="H8" s="177" t="s">
        <v>243</v>
      </c>
      <c r="I8" s="177" t="s">
        <v>244</v>
      </c>
      <c r="J8" s="177" t="s">
        <v>245</v>
      </c>
      <c r="K8" s="177" t="s">
        <v>214</v>
      </c>
      <c r="L8" s="177" t="s">
        <v>215</v>
      </c>
      <c r="M8" s="177" t="s">
        <v>216</v>
      </c>
      <c r="N8" s="177" t="s">
        <v>246</v>
      </c>
      <c r="O8" s="177" t="s">
        <v>247</v>
      </c>
      <c r="P8" s="177" t="s">
        <v>248</v>
      </c>
      <c r="Q8" s="177" t="s">
        <v>249</v>
      </c>
      <c r="R8" s="177" t="s">
        <v>250</v>
      </c>
      <c r="S8" s="177" t="s">
        <v>251</v>
      </c>
      <c r="T8" s="177" t="s">
        <v>252</v>
      </c>
      <c r="U8" s="177" t="s">
        <v>253</v>
      </c>
      <c r="V8" s="177" t="s">
        <v>254</v>
      </c>
      <c r="W8" s="177" t="s">
        <v>255</v>
      </c>
      <c r="X8" s="177" t="s">
        <v>256</v>
      </c>
      <c r="Y8" s="177" t="s">
        <v>257</v>
      </c>
      <c r="Z8" s="177" t="s">
        <v>258</v>
      </c>
      <c r="AA8" s="177" t="s">
        <v>259</v>
      </c>
      <c r="AB8" s="177" t="s">
        <v>260</v>
      </c>
      <c r="AC8" s="177" t="s">
        <v>261</v>
      </c>
      <c r="AD8" s="177" t="s">
        <v>262</v>
      </c>
    </row>
    <row r="9" s="172" customFormat="1" ht="25" customHeight="1" spans="1:30">
      <c r="A9" s="178" t="s">
        <v>95</v>
      </c>
      <c r="B9" s="178" t="s">
        <v>263</v>
      </c>
      <c r="C9" s="178" t="s">
        <v>264</v>
      </c>
      <c r="D9" s="178" t="s">
        <v>119</v>
      </c>
      <c r="E9" s="178" t="s">
        <v>120</v>
      </c>
      <c r="F9" s="178" t="s">
        <v>265</v>
      </c>
      <c r="G9" s="178" t="s">
        <v>266</v>
      </c>
      <c r="H9" s="179">
        <v>93372</v>
      </c>
      <c r="I9" s="179">
        <v>93372</v>
      </c>
      <c r="J9" s="179">
        <v>93372</v>
      </c>
      <c r="K9" s="179"/>
      <c r="L9" s="179">
        <v>28011.6</v>
      </c>
      <c r="M9" s="179"/>
      <c r="N9" s="179">
        <v>65360.4</v>
      </c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</row>
    <row r="10" s="172" customFormat="1" ht="25" customHeight="1" spans="1:30">
      <c r="A10" s="178" t="s">
        <v>95</v>
      </c>
      <c r="B10" s="178" t="s">
        <v>263</v>
      </c>
      <c r="C10" s="178" t="s">
        <v>264</v>
      </c>
      <c r="D10" s="178" t="s">
        <v>119</v>
      </c>
      <c r="E10" s="178" t="s">
        <v>120</v>
      </c>
      <c r="F10" s="178" t="s">
        <v>267</v>
      </c>
      <c r="G10" s="178" t="s">
        <v>268</v>
      </c>
      <c r="H10" s="179">
        <v>10656</v>
      </c>
      <c r="I10" s="179">
        <v>10656</v>
      </c>
      <c r="J10" s="179">
        <v>10656</v>
      </c>
      <c r="K10" s="179"/>
      <c r="L10" s="179">
        <v>3196.8</v>
      </c>
      <c r="M10" s="179"/>
      <c r="N10" s="179">
        <v>7459.2</v>
      </c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2"/>
      <c r="AD10" s="182"/>
    </row>
    <row r="11" s="172" customFormat="1" ht="25" customHeight="1" spans="1:30">
      <c r="A11" s="178" t="s">
        <v>95</v>
      </c>
      <c r="B11" s="178" t="s">
        <v>263</v>
      </c>
      <c r="C11" s="178" t="s">
        <v>264</v>
      </c>
      <c r="D11" s="178" t="s">
        <v>119</v>
      </c>
      <c r="E11" s="178" t="s">
        <v>120</v>
      </c>
      <c r="F11" s="178" t="s">
        <v>267</v>
      </c>
      <c r="G11" s="178" t="s">
        <v>268</v>
      </c>
      <c r="H11" s="179">
        <v>12000</v>
      </c>
      <c r="I11" s="179">
        <v>12000</v>
      </c>
      <c r="J11" s="179">
        <v>12000</v>
      </c>
      <c r="K11" s="179"/>
      <c r="L11" s="179">
        <v>3600</v>
      </c>
      <c r="M11" s="179"/>
      <c r="N11" s="179">
        <v>8400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82"/>
      <c r="AD11" s="182"/>
    </row>
    <row r="12" s="172" customFormat="1" ht="25" customHeight="1" spans="1:30">
      <c r="A12" s="178" t="s">
        <v>95</v>
      </c>
      <c r="B12" s="178" t="s">
        <v>263</v>
      </c>
      <c r="C12" s="178" t="s">
        <v>264</v>
      </c>
      <c r="D12" s="178" t="s">
        <v>119</v>
      </c>
      <c r="E12" s="178" t="s">
        <v>120</v>
      </c>
      <c r="F12" s="178" t="s">
        <v>269</v>
      </c>
      <c r="G12" s="178" t="s">
        <v>270</v>
      </c>
      <c r="H12" s="179">
        <v>7781</v>
      </c>
      <c r="I12" s="179">
        <v>7781</v>
      </c>
      <c r="J12" s="179">
        <v>7781</v>
      </c>
      <c r="K12" s="179"/>
      <c r="L12" s="179">
        <v>2334.3</v>
      </c>
      <c r="M12" s="179"/>
      <c r="N12" s="179">
        <v>5446.7</v>
      </c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82"/>
      <c r="AD12" s="182"/>
    </row>
    <row r="13" s="172" customFormat="1" ht="25" customHeight="1" spans="1:30">
      <c r="A13" s="178" t="s">
        <v>95</v>
      </c>
      <c r="B13" s="178" t="s">
        <v>263</v>
      </c>
      <c r="C13" s="178" t="s">
        <v>264</v>
      </c>
      <c r="D13" s="178" t="s">
        <v>119</v>
      </c>
      <c r="E13" s="178" t="s">
        <v>120</v>
      </c>
      <c r="F13" s="178" t="s">
        <v>271</v>
      </c>
      <c r="G13" s="178" t="s">
        <v>272</v>
      </c>
      <c r="H13" s="179">
        <v>16920</v>
      </c>
      <c r="I13" s="179">
        <v>16920</v>
      </c>
      <c r="J13" s="179">
        <v>16920</v>
      </c>
      <c r="K13" s="179"/>
      <c r="L13" s="179">
        <v>5076</v>
      </c>
      <c r="M13" s="179"/>
      <c r="N13" s="179">
        <v>11844</v>
      </c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82"/>
      <c r="AD13" s="182"/>
    </row>
    <row r="14" s="172" customFormat="1" ht="25" customHeight="1" spans="1:30">
      <c r="A14" s="178" t="s">
        <v>95</v>
      </c>
      <c r="B14" s="178" t="s">
        <v>263</v>
      </c>
      <c r="C14" s="178" t="s">
        <v>264</v>
      </c>
      <c r="D14" s="178" t="s">
        <v>119</v>
      </c>
      <c r="E14" s="178" t="s">
        <v>120</v>
      </c>
      <c r="F14" s="178" t="s">
        <v>271</v>
      </c>
      <c r="G14" s="178" t="s">
        <v>272</v>
      </c>
      <c r="H14" s="179">
        <v>32100</v>
      </c>
      <c r="I14" s="179">
        <v>32100</v>
      </c>
      <c r="J14" s="179">
        <v>32100</v>
      </c>
      <c r="K14" s="179"/>
      <c r="L14" s="179">
        <v>9630</v>
      </c>
      <c r="M14" s="179"/>
      <c r="N14" s="179">
        <v>22470</v>
      </c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82"/>
      <c r="AD14" s="182"/>
    </row>
    <row r="15" s="172" customFormat="1" ht="25" customHeight="1" spans="1:30">
      <c r="A15" s="178" t="s">
        <v>95</v>
      </c>
      <c r="B15" s="178" t="s">
        <v>263</v>
      </c>
      <c r="C15" s="178" t="s">
        <v>264</v>
      </c>
      <c r="D15" s="178" t="s">
        <v>119</v>
      </c>
      <c r="E15" s="178" t="s">
        <v>120</v>
      </c>
      <c r="F15" s="178" t="s">
        <v>271</v>
      </c>
      <c r="G15" s="178" t="s">
        <v>272</v>
      </c>
      <c r="H15" s="179">
        <v>27360</v>
      </c>
      <c r="I15" s="179">
        <v>27360</v>
      </c>
      <c r="J15" s="179">
        <v>27360</v>
      </c>
      <c r="K15" s="179"/>
      <c r="L15" s="179">
        <v>8208</v>
      </c>
      <c r="M15" s="179"/>
      <c r="N15" s="179">
        <v>19152</v>
      </c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82"/>
      <c r="AD15" s="182"/>
    </row>
    <row r="16" s="172" customFormat="1" ht="25" customHeight="1" spans="1:30">
      <c r="A16" s="178" t="s">
        <v>95</v>
      </c>
      <c r="B16" s="178" t="s">
        <v>263</v>
      </c>
      <c r="C16" s="178" t="s">
        <v>264</v>
      </c>
      <c r="D16" s="178" t="s">
        <v>121</v>
      </c>
      <c r="E16" s="178" t="s">
        <v>122</v>
      </c>
      <c r="F16" s="178" t="s">
        <v>265</v>
      </c>
      <c r="G16" s="178" t="s">
        <v>266</v>
      </c>
      <c r="H16" s="179">
        <v>3570084</v>
      </c>
      <c r="I16" s="179">
        <v>3570084</v>
      </c>
      <c r="J16" s="179">
        <v>3570084</v>
      </c>
      <c r="K16" s="179"/>
      <c r="L16" s="179">
        <v>1071025.2</v>
      </c>
      <c r="M16" s="179"/>
      <c r="N16" s="179">
        <v>2499058.8</v>
      </c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2"/>
      <c r="AD16" s="182"/>
    </row>
    <row r="17" s="172" customFormat="1" ht="25" customHeight="1" spans="1:30">
      <c r="A17" s="178" t="s">
        <v>95</v>
      </c>
      <c r="B17" s="178" t="s">
        <v>263</v>
      </c>
      <c r="C17" s="178" t="s">
        <v>264</v>
      </c>
      <c r="D17" s="178" t="s">
        <v>121</v>
      </c>
      <c r="E17" s="178" t="s">
        <v>122</v>
      </c>
      <c r="F17" s="178" t="s">
        <v>265</v>
      </c>
      <c r="G17" s="178" t="s">
        <v>266</v>
      </c>
      <c r="H17" s="179">
        <v>104148</v>
      </c>
      <c r="I17" s="179">
        <v>104148</v>
      </c>
      <c r="J17" s="179">
        <v>104148</v>
      </c>
      <c r="K17" s="179"/>
      <c r="L17" s="179">
        <v>31244.4</v>
      </c>
      <c r="M17" s="179"/>
      <c r="N17" s="179">
        <v>72903.6</v>
      </c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82"/>
      <c r="AD17" s="182"/>
    </row>
    <row r="18" s="172" customFormat="1" ht="25" customHeight="1" spans="1:30">
      <c r="A18" s="178" t="s">
        <v>95</v>
      </c>
      <c r="B18" s="178" t="s">
        <v>263</v>
      </c>
      <c r="C18" s="178" t="s">
        <v>264</v>
      </c>
      <c r="D18" s="178" t="s">
        <v>121</v>
      </c>
      <c r="E18" s="178" t="s">
        <v>122</v>
      </c>
      <c r="F18" s="178" t="s">
        <v>267</v>
      </c>
      <c r="G18" s="178" t="s">
        <v>268</v>
      </c>
      <c r="H18" s="179">
        <v>474000</v>
      </c>
      <c r="I18" s="179">
        <v>474000</v>
      </c>
      <c r="J18" s="179">
        <v>474000</v>
      </c>
      <c r="K18" s="179"/>
      <c r="L18" s="179">
        <v>142200</v>
      </c>
      <c r="M18" s="179"/>
      <c r="N18" s="179">
        <v>331800</v>
      </c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82"/>
      <c r="AD18" s="182"/>
    </row>
    <row r="19" s="172" customFormat="1" ht="25" customHeight="1" spans="1:30">
      <c r="A19" s="178" t="s">
        <v>95</v>
      </c>
      <c r="B19" s="178" t="s">
        <v>263</v>
      </c>
      <c r="C19" s="178" t="s">
        <v>264</v>
      </c>
      <c r="D19" s="178" t="s">
        <v>121</v>
      </c>
      <c r="E19" s="178" t="s">
        <v>122</v>
      </c>
      <c r="F19" s="178" t="s">
        <v>267</v>
      </c>
      <c r="G19" s="178" t="s">
        <v>268</v>
      </c>
      <c r="H19" s="179">
        <v>354672</v>
      </c>
      <c r="I19" s="179">
        <v>354672</v>
      </c>
      <c r="J19" s="179">
        <v>354672</v>
      </c>
      <c r="K19" s="179"/>
      <c r="L19" s="179">
        <v>106401.6</v>
      </c>
      <c r="M19" s="179"/>
      <c r="N19" s="179">
        <v>248270.4</v>
      </c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82"/>
      <c r="AD19" s="182"/>
    </row>
    <row r="20" s="172" customFormat="1" ht="25" customHeight="1" spans="1:30">
      <c r="A20" s="178" t="s">
        <v>95</v>
      </c>
      <c r="B20" s="178" t="s">
        <v>263</v>
      </c>
      <c r="C20" s="178" t="s">
        <v>264</v>
      </c>
      <c r="D20" s="178" t="s">
        <v>121</v>
      </c>
      <c r="E20" s="178" t="s">
        <v>122</v>
      </c>
      <c r="F20" s="178" t="s">
        <v>269</v>
      </c>
      <c r="G20" s="178" t="s">
        <v>270</v>
      </c>
      <c r="H20" s="179">
        <v>306186</v>
      </c>
      <c r="I20" s="179">
        <v>306186</v>
      </c>
      <c r="J20" s="179">
        <v>306186</v>
      </c>
      <c r="K20" s="179"/>
      <c r="L20" s="179">
        <v>91855.8</v>
      </c>
      <c r="M20" s="179"/>
      <c r="N20" s="179">
        <v>214330.2</v>
      </c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82"/>
      <c r="AD20" s="182"/>
    </row>
    <row r="21" s="172" customFormat="1" ht="25" customHeight="1" spans="1:30">
      <c r="A21" s="178" t="s">
        <v>95</v>
      </c>
      <c r="B21" s="178" t="s">
        <v>263</v>
      </c>
      <c r="C21" s="178" t="s">
        <v>264</v>
      </c>
      <c r="D21" s="178" t="s">
        <v>121</v>
      </c>
      <c r="E21" s="178" t="s">
        <v>122</v>
      </c>
      <c r="F21" s="178" t="s">
        <v>271</v>
      </c>
      <c r="G21" s="178" t="s">
        <v>272</v>
      </c>
      <c r="H21" s="179">
        <v>1207620</v>
      </c>
      <c r="I21" s="179">
        <v>1207620</v>
      </c>
      <c r="J21" s="179">
        <v>1207620</v>
      </c>
      <c r="K21" s="179"/>
      <c r="L21" s="179">
        <v>362286</v>
      </c>
      <c r="M21" s="179"/>
      <c r="N21" s="179">
        <v>845334</v>
      </c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82"/>
      <c r="AD21" s="182"/>
    </row>
    <row r="22" s="172" customFormat="1" ht="25" customHeight="1" spans="1:30">
      <c r="A22" s="178" t="s">
        <v>95</v>
      </c>
      <c r="B22" s="178" t="s">
        <v>263</v>
      </c>
      <c r="C22" s="178" t="s">
        <v>264</v>
      </c>
      <c r="D22" s="178" t="s">
        <v>121</v>
      </c>
      <c r="E22" s="178" t="s">
        <v>122</v>
      </c>
      <c r="F22" s="178" t="s">
        <v>271</v>
      </c>
      <c r="G22" s="178" t="s">
        <v>272</v>
      </c>
      <c r="H22" s="179">
        <v>559032</v>
      </c>
      <c r="I22" s="179">
        <v>559032</v>
      </c>
      <c r="J22" s="179">
        <v>559032</v>
      </c>
      <c r="K22" s="179"/>
      <c r="L22" s="179">
        <v>167709.6</v>
      </c>
      <c r="M22" s="179"/>
      <c r="N22" s="179">
        <v>391322.4</v>
      </c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82"/>
      <c r="AD22" s="182"/>
    </row>
    <row r="23" s="172" customFormat="1" ht="25" customHeight="1" spans="1:30">
      <c r="A23" s="178" t="s">
        <v>95</v>
      </c>
      <c r="B23" s="178" t="s">
        <v>263</v>
      </c>
      <c r="C23" s="178" t="s">
        <v>264</v>
      </c>
      <c r="D23" s="178" t="s">
        <v>121</v>
      </c>
      <c r="E23" s="178" t="s">
        <v>122</v>
      </c>
      <c r="F23" s="178" t="s">
        <v>271</v>
      </c>
      <c r="G23" s="178" t="s">
        <v>272</v>
      </c>
      <c r="H23" s="179">
        <v>915180</v>
      </c>
      <c r="I23" s="179">
        <v>915180</v>
      </c>
      <c r="J23" s="179">
        <v>915180</v>
      </c>
      <c r="K23" s="179"/>
      <c r="L23" s="179">
        <v>274554</v>
      </c>
      <c r="M23" s="179"/>
      <c r="N23" s="179">
        <v>640626</v>
      </c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82"/>
      <c r="AD23" s="182"/>
    </row>
    <row r="24" s="172" customFormat="1" ht="25" customHeight="1" spans="1:30">
      <c r="A24" s="178" t="s">
        <v>95</v>
      </c>
      <c r="B24" s="178" t="s">
        <v>263</v>
      </c>
      <c r="C24" s="178" t="s">
        <v>264</v>
      </c>
      <c r="D24" s="178" t="s">
        <v>123</v>
      </c>
      <c r="E24" s="178" t="s">
        <v>124</v>
      </c>
      <c r="F24" s="178" t="s">
        <v>265</v>
      </c>
      <c r="G24" s="178" t="s">
        <v>266</v>
      </c>
      <c r="H24" s="179">
        <v>2158380</v>
      </c>
      <c r="I24" s="179">
        <v>2158380</v>
      </c>
      <c r="J24" s="179">
        <v>2158380</v>
      </c>
      <c r="K24" s="179"/>
      <c r="L24" s="179">
        <v>647514</v>
      </c>
      <c r="M24" s="179"/>
      <c r="N24" s="179">
        <v>1510866</v>
      </c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82"/>
      <c r="AD24" s="182"/>
    </row>
    <row r="25" s="172" customFormat="1" ht="25" customHeight="1" spans="1:30">
      <c r="A25" s="178" t="s">
        <v>95</v>
      </c>
      <c r="B25" s="178" t="s">
        <v>263</v>
      </c>
      <c r="C25" s="178" t="s">
        <v>264</v>
      </c>
      <c r="D25" s="178" t="s">
        <v>123</v>
      </c>
      <c r="E25" s="178" t="s">
        <v>124</v>
      </c>
      <c r="F25" s="178" t="s">
        <v>267</v>
      </c>
      <c r="G25" s="178" t="s">
        <v>268</v>
      </c>
      <c r="H25" s="179">
        <v>216000</v>
      </c>
      <c r="I25" s="179">
        <v>216000</v>
      </c>
      <c r="J25" s="179">
        <v>216000</v>
      </c>
      <c r="K25" s="179"/>
      <c r="L25" s="179">
        <v>64800</v>
      </c>
      <c r="M25" s="179"/>
      <c r="N25" s="179">
        <v>151200</v>
      </c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82"/>
      <c r="AD25" s="182"/>
    </row>
    <row r="26" s="172" customFormat="1" ht="25" customHeight="1" spans="1:30">
      <c r="A26" s="178" t="s">
        <v>95</v>
      </c>
      <c r="B26" s="178" t="s">
        <v>263</v>
      </c>
      <c r="C26" s="178" t="s">
        <v>264</v>
      </c>
      <c r="D26" s="178" t="s">
        <v>123</v>
      </c>
      <c r="E26" s="178" t="s">
        <v>124</v>
      </c>
      <c r="F26" s="178" t="s">
        <v>267</v>
      </c>
      <c r="G26" s="178" t="s">
        <v>268</v>
      </c>
      <c r="H26" s="179">
        <v>204132</v>
      </c>
      <c r="I26" s="179">
        <v>204132</v>
      </c>
      <c r="J26" s="179">
        <v>204132</v>
      </c>
      <c r="K26" s="179"/>
      <c r="L26" s="179">
        <v>61239.6</v>
      </c>
      <c r="M26" s="179"/>
      <c r="N26" s="179">
        <v>142892.4</v>
      </c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82"/>
      <c r="AD26" s="182"/>
    </row>
    <row r="27" s="172" customFormat="1" ht="25" customHeight="1" spans="1:30">
      <c r="A27" s="178" t="s">
        <v>95</v>
      </c>
      <c r="B27" s="178" t="s">
        <v>263</v>
      </c>
      <c r="C27" s="178" t="s">
        <v>264</v>
      </c>
      <c r="D27" s="178" t="s">
        <v>123</v>
      </c>
      <c r="E27" s="178" t="s">
        <v>124</v>
      </c>
      <c r="F27" s="178" t="s">
        <v>269</v>
      </c>
      <c r="G27" s="178" t="s">
        <v>270</v>
      </c>
      <c r="H27" s="179">
        <v>179865</v>
      </c>
      <c r="I27" s="179">
        <v>179865</v>
      </c>
      <c r="J27" s="179">
        <v>179865</v>
      </c>
      <c r="K27" s="179"/>
      <c r="L27" s="179">
        <v>53959.5</v>
      </c>
      <c r="M27" s="179"/>
      <c r="N27" s="179">
        <v>125905.5</v>
      </c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82"/>
      <c r="AD27" s="182"/>
    </row>
    <row r="28" s="172" customFormat="1" ht="25" customHeight="1" spans="1:30">
      <c r="A28" s="178" t="s">
        <v>95</v>
      </c>
      <c r="B28" s="178" t="s">
        <v>263</v>
      </c>
      <c r="C28" s="178" t="s">
        <v>264</v>
      </c>
      <c r="D28" s="178" t="s">
        <v>123</v>
      </c>
      <c r="E28" s="178" t="s">
        <v>124</v>
      </c>
      <c r="F28" s="178" t="s">
        <v>271</v>
      </c>
      <c r="G28" s="178" t="s">
        <v>272</v>
      </c>
      <c r="H28" s="179">
        <v>508920</v>
      </c>
      <c r="I28" s="179">
        <v>508920</v>
      </c>
      <c r="J28" s="179">
        <v>508920</v>
      </c>
      <c r="K28" s="179"/>
      <c r="L28" s="179">
        <v>152676</v>
      </c>
      <c r="M28" s="179"/>
      <c r="N28" s="179">
        <v>356244</v>
      </c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82"/>
      <c r="AD28" s="182"/>
    </row>
    <row r="29" s="172" customFormat="1" ht="25" customHeight="1" spans="1:30">
      <c r="A29" s="178" t="s">
        <v>95</v>
      </c>
      <c r="B29" s="178" t="s">
        <v>263</v>
      </c>
      <c r="C29" s="178" t="s">
        <v>264</v>
      </c>
      <c r="D29" s="178" t="s">
        <v>123</v>
      </c>
      <c r="E29" s="178" t="s">
        <v>124</v>
      </c>
      <c r="F29" s="178" t="s">
        <v>271</v>
      </c>
      <c r="G29" s="178" t="s">
        <v>272</v>
      </c>
      <c r="H29" s="179">
        <v>321108</v>
      </c>
      <c r="I29" s="179">
        <v>321108</v>
      </c>
      <c r="J29" s="179">
        <v>321108</v>
      </c>
      <c r="K29" s="179"/>
      <c r="L29" s="179">
        <v>96332.4</v>
      </c>
      <c r="M29" s="179"/>
      <c r="N29" s="179">
        <v>224775.6</v>
      </c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82"/>
      <c r="AD29" s="182"/>
    </row>
    <row r="30" s="172" customFormat="1" ht="25" customHeight="1" spans="1:30">
      <c r="A30" s="178" t="s">
        <v>95</v>
      </c>
      <c r="B30" s="178" t="s">
        <v>263</v>
      </c>
      <c r="C30" s="178" t="s">
        <v>264</v>
      </c>
      <c r="D30" s="178" t="s">
        <v>123</v>
      </c>
      <c r="E30" s="178" t="s">
        <v>124</v>
      </c>
      <c r="F30" s="178" t="s">
        <v>271</v>
      </c>
      <c r="G30" s="178" t="s">
        <v>272</v>
      </c>
      <c r="H30" s="179">
        <v>668280</v>
      </c>
      <c r="I30" s="179">
        <v>668280</v>
      </c>
      <c r="J30" s="179">
        <v>668280</v>
      </c>
      <c r="K30" s="179"/>
      <c r="L30" s="179">
        <v>200484</v>
      </c>
      <c r="M30" s="179"/>
      <c r="N30" s="179">
        <v>467796</v>
      </c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82"/>
      <c r="AD30" s="182"/>
    </row>
    <row r="31" s="172" customFormat="1" ht="25" customHeight="1" spans="1:30">
      <c r="A31" s="178" t="s">
        <v>95</v>
      </c>
      <c r="B31" s="178" t="s">
        <v>273</v>
      </c>
      <c r="C31" s="178" t="s">
        <v>274</v>
      </c>
      <c r="D31" s="178" t="s">
        <v>119</v>
      </c>
      <c r="E31" s="178" t="s">
        <v>120</v>
      </c>
      <c r="F31" s="178" t="s">
        <v>275</v>
      </c>
      <c r="G31" s="178" t="s">
        <v>276</v>
      </c>
      <c r="H31" s="179">
        <v>1601.12</v>
      </c>
      <c r="I31" s="179">
        <v>1601.12</v>
      </c>
      <c r="J31" s="179">
        <v>1601.12</v>
      </c>
      <c r="K31" s="179"/>
      <c r="L31" s="179">
        <v>480.34</v>
      </c>
      <c r="M31" s="179"/>
      <c r="N31" s="179">
        <v>1120.78</v>
      </c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82"/>
      <c r="AD31" s="182"/>
    </row>
    <row r="32" s="172" customFormat="1" ht="25" customHeight="1" spans="1:30">
      <c r="A32" s="178" t="s">
        <v>95</v>
      </c>
      <c r="B32" s="178" t="s">
        <v>273</v>
      </c>
      <c r="C32" s="178" t="s">
        <v>274</v>
      </c>
      <c r="D32" s="178" t="s">
        <v>121</v>
      </c>
      <c r="E32" s="178" t="s">
        <v>122</v>
      </c>
      <c r="F32" s="178" t="s">
        <v>275</v>
      </c>
      <c r="G32" s="178" t="s">
        <v>276</v>
      </c>
      <c r="H32" s="179">
        <v>64966.44</v>
      </c>
      <c r="I32" s="179">
        <v>64966.44</v>
      </c>
      <c r="J32" s="179">
        <v>64966.44</v>
      </c>
      <c r="K32" s="179"/>
      <c r="L32" s="179">
        <v>19489.93</v>
      </c>
      <c r="M32" s="179"/>
      <c r="N32" s="179">
        <v>45476.51</v>
      </c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82"/>
      <c r="AD32" s="182"/>
    </row>
    <row r="33" s="172" customFormat="1" ht="25" customHeight="1" spans="1:30">
      <c r="A33" s="178" t="s">
        <v>95</v>
      </c>
      <c r="B33" s="178" t="s">
        <v>273</v>
      </c>
      <c r="C33" s="178" t="s">
        <v>274</v>
      </c>
      <c r="D33" s="178" t="s">
        <v>123</v>
      </c>
      <c r="E33" s="178" t="s">
        <v>124</v>
      </c>
      <c r="F33" s="178" t="s">
        <v>275</v>
      </c>
      <c r="G33" s="178" t="s">
        <v>276</v>
      </c>
      <c r="H33" s="179">
        <v>30202.56</v>
      </c>
      <c r="I33" s="179">
        <v>30202.56</v>
      </c>
      <c r="J33" s="179">
        <v>30202.56</v>
      </c>
      <c r="K33" s="179"/>
      <c r="L33" s="179">
        <v>9060.77</v>
      </c>
      <c r="M33" s="179"/>
      <c r="N33" s="179">
        <v>21141.79</v>
      </c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82"/>
      <c r="AD33" s="182"/>
    </row>
    <row r="34" s="172" customFormat="1" ht="25" customHeight="1" spans="1:30">
      <c r="A34" s="178" t="s">
        <v>95</v>
      </c>
      <c r="B34" s="178" t="s">
        <v>273</v>
      </c>
      <c r="C34" s="178" t="s">
        <v>274</v>
      </c>
      <c r="D34" s="178" t="s">
        <v>141</v>
      </c>
      <c r="E34" s="178" t="s">
        <v>142</v>
      </c>
      <c r="F34" s="178" t="s">
        <v>277</v>
      </c>
      <c r="G34" s="178" t="s">
        <v>278</v>
      </c>
      <c r="H34" s="179">
        <v>1931775.3</v>
      </c>
      <c r="I34" s="179">
        <v>1931775.3</v>
      </c>
      <c r="J34" s="179">
        <v>1931775.3</v>
      </c>
      <c r="K34" s="179"/>
      <c r="L34" s="179">
        <v>579532.59</v>
      </c>
      <c r="M34" s="179"/>
      <c r="N34" s="179">
        <v>1352242.71</v>
      </c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82"/>
      <c r="AD34" s="182"/>
    </row>
    <row r="35" s="172" customFormat="1" ht="25" customHeight="1" spans="1:30">
      <c r="A35" s="178" t="s">
        <v>95</v>
      </c>
      <c r="B35" s="178" t="s">
        <v>273</v>
      </c>
      <c r="C35" s="178" t="s">
        <v>274</v>
      </c>
      <c r="D35" s="178" t="s">
        <v>151</v>
      </c>
      <c r="E35" s="178" t="s">
        <v>152</v>
      </c>
      <c r="F35" s="178" t="s">
        <v>279</v>
      </c>
      <c r="G35" s="178" t="s">
        <v>280</v>
      </c>
      <c r="H35" s="179">
        <v>43200</v>
      </c>
      <c r="I35" s="179">
        <v>43200</v>
      </c>
      <c r="J35" s="179">
        <v>43200</v>
      </c>
      <c r="K35" s="179"/>
      <c r="L35" s="179">
        <v>12960</v>
      </c>
      <c r="M35" s="179"/>
      <c r="N35" s="179">
        <v>30240</v>
      </c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82"/>
      <c r="AD35" s="182"/>
    </row>
    <row r="36" s="172" customFormat="1" ht="25" customHeight="1" spans="1:30">
      <c r="A36" s="178" t="s">
        <v>95</v>
      </c>
      <c r="B36" s="178" t="s">
        <v>273</v>
      </c>
      <c r="C36" s="178" t="s">
        <v>274</v>
      </c>
      <c r="D36" s="178" t="s">
        <v>151</v>
      </c>
      <c r="E36" s="178" t="s">
        <v>152</v>
      </c>
      <c r="F36" s="178" t="s">
        <v>279</v>
      </c>
      <c r="G36" s="178" t="s">
        <v>280</v>
      </c>
      <c r="H36" s="179">
        <v>911282.58</v>
      </c>
      <c r="I36" s="179">
        <v>911282.58</v>
      </c>
      <c r="J36" s="179">
        <v>911282.58</v>
      </c>
      <c r="K36" s="179"/>
      <c r="L36" s="179">
        <v>273384.77</v>
      </c>
      <c r="M36" s="179"/>
      <c r="N36" s="179">
        <v>637897.81</v>
      </c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82"/>
      <c r="AD36" s="182"/>
    </row>
    <row r="37" s="172" customFormat="1" ht="25" customHeight="1" spans="1:30">
      <c r="A37" s="178" t="s">
        <v>95</v>
      </c>
      <c r="B37" s="178" t="s">
        <v>273</v>
      </c>
      <c r="C37" s="178" t="s">
        <v>274</v>
      </c>
      <c r="D37" s="178" t="s">
        <v>153</v>
      </c>
      <c r="E37" s="178" t="s">
        <v>154</v>
      </c>
      <c r="F37" s="178" t="s">
        <v>275</v>
      </c>
      <c r="G37" s="178" t="s">
        <v>276</v>
      </c>
      <c r="H37" s="179">
        <v>25121.07</v>
      </c>
      <c r="I37" s="179">
        <v>25121.07</v>
      </c>
      <c r="J37" s="179">
        <v>25121.07</v>
      </c>
      <c r="K37" s="179"/>
      <c r="L37" s="179">
        <v>7536.32</v>
      </c>
      <c r="M37" s="179"/>
      <c r="N37" s="179">
        <v>17584.75</v>
      </c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82"/>
      <c r="AD37" s="182"/>
    </row>
    <row r="38" s="172" customFormat="1" ht="25" customHeight="1" spans="1:30">
      <c r="A38" s="178" t="s">
        <v>95</v>
      </c>
      <c r="B38" s="178" t="s">
        <v>281</v>
      </c>
      <c r="C38" s="178" t="s">
        <v>160</v>
      </c>
      <c r="D38" s="178" t="s">
        <v>159</v>
      </c>
      <c r="E38" s="178" t="s">
        <v>160</v>
      </c>
      <c r="F38" s="178" t="s">
        <v>282</v>
      </c>
      <c r="G38" s="178" t="s">
        <v>160</v>
      </c>
      <c r="H38" s="179">
        <v>1286220</v>
      </c>
      <c r="I38" s="179">
        <v>1286220</v>
      </c>
      <c r="J38" s="179">
        <v>1286220</v>
      </c>
      <c r="K38" s="179"/>
      <c r="L38" s="179">
        <v>385866</v>
      </c>
      <c r="M38" s="179"/>
      <c r="N38" s="179">
        <v>900354</v>
      </c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82"/>
      <c r="AD38" s="182"/>
    </row>
    <row r="39" s="172" customFormat="1" ht="25" customHeight="1" spans="1:30">
      <c r="A39" s="178" t="s">
        <v>95</v>
      </c>
      <c r="B39" s="178" t="s">
        <v>283</v>
      </c>
      <c r="C39" s="178" t="s">
        <v>284</v>
      </c>
      <c r="D39" s="178" t="s">
        <v>119</v>
      </c>
      <c r="E39" s="178" t="s">
        <v>120</v>
      </c>
      <c r="F39" s="178" t="s">
        <v>285</v>
      </c>
      <c r="G39" s="178" t="s">
        <v>286</v>
      </c>
      <c r="H39" s="179">
        <v>1411.2</v>
      </c>
      <c r="I39" s="179">
        <v>1411.2</v>
      </c>
      <c r="J39" s="179">
        <v>1411.2</v>
      </c>
      <c r="K39" s="179"/>
      <c r="L39" s="179">
        <v>423.36</v>
      </c>
      <c r="M39" s="179"/>
      <c r="N39" s="179">
        <v>987.84</v>
      </c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82"/>
      <c r="AD39" s="182"/>
    </row>
    <row r="40" s="172" customFormat="1" ht="25" customHeight="1" spans="1:30">
      <c r="A40" s="178" t="s">
        <v>95</v>
      </c>
      <c r="B40" s="178" t="s">
        <v>283</v>
      </c>
      <c r="C40" s="178" t="s">
        <v>284</v>
      </c>
      <c r="D40" s="178" t="s">
        <v>121</v>
      </c>
      <c r="E40" s="178" t="s">
        <v>122</v>
      </c>
      <c r="F40" s="178" t="s">
        <v>285</v>
      </c>
      <c r="G40" s="178" t="s">
        <v>286</v>
      </c>
      <c r="H40" s="179">
        <v>64575</v>
      </c>
      <c r="I40" s="179">
        <v>64575</v>
      </c>
      <c r="J40" s="179">
        <v>64575</v>
      </c>
      <c r="K40" s="179"/>
      <c r="L40" s="179">
        <v>19372.5</v>
      </c>
      <c r="M40" s="179"/>
      <c r="N40" s="179">
        <v>45202.5</v>
      </c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82"/>
      <c r="AD40" s="182"/>
    </row>
    <row r="41" s="172" customFormat="1" ht="25" customHeight="1" spans="1:30">
      <c r="A41" s="178" t="s">
        <v>95</v>
      </c>
      <c r="B41" s="178" t="s">
        <v>283</v>
      </c>
      <c r="C41" s="178" t="s">
        <v>284</v>
      </c>
      <c r="D41" s="178" t="s">
        <v>123</v>
      </c>
      <c r="E41" s="178" t="s">
        <v>124</v>
      </c>
      <c r="F41" s="178" t="s">
        <v>285</v>
      </c>
      <c r="G41" s="178" t="s">
        <v>286</v>
      </c>
      <c r="H41" s="179">
        <v>60750</v>
      </c>
      <c r="I41" s="179">
        <v>60750</v>
      </c>
      <c r="J41" s="179">
        <v>60750</v>
      </c>
      <c r="K41" s="179"/>
      <c r="L41" s="179">
        <v>18225</v>
      </c>
      <c r="M41" s="179"/>
      <c r="N41" s="179">
        <v>42525</v>
      </c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82"/>
      <c r="AD41" s="182"/>
    </row>
    <row r="42" s="172" customFormat="1" ht="25" customHeight="1" spans="1:30">
      <c r="A42" s="178" t="s">
        <v>95</v>
      </c>
      <c r="B42" s="178" t="s">
        <v>283</v>
      </c>
      <c r="C42" s="178" t="s">
        <v>284</v>
      </c>
      <c r="D42" s="178" t="s">
        <v>145</v>
      </c>
      <c r="E42" s="178" t="s">
        <v>146</v>
      </c>
      <c r="F42" s="178" t="s">
        <v>287</v>
      </c>
      <c r="G42" s="178" t="s">
        <v>288</v>
      </c>
      <c r="H42" s="179">
        <v>100485</v>
      </c>
      <c r="I42" s="179">
        <v>100485</v>
      </c>
      <c r="J42" s="179">
        <v>100485</v>
      </c>
      <c r="K42" s="179"/>
      <c r="L42" s="179">
        <v>30145.5</v>
      </c>
      <c r="M42" s="179"/>
      <c r="N42" s="179">
        <v>70339.5</v>
      </c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82"/>
      <c r="AD42" s="182"/>
    </row>
    <row r="43" s="172" customFormat="1" ht="25" customHeight="1" spans="1:30">
      <c r="A43" s="178" t="s">
        <v>95</v>
      </c>
      <c r="B43" s="178" t="s">
        <v>289</v>
      </c>
      <c r="C43" s="178" t="s">
        <v>290</v>
      </c>
      <c r="D43" s="178" t="s">
        <v>121</v>
      </c>
      <c r="E43" s="178" t="s">
        <v>122</v>
      </c>
      <c r="F43" s="178" t="s">
        <v>291</v>
      </c>
      <c r="G43" s="178" t="s">
        <v>290</v>
      </c>
      <c r="H43" s="179">
        <v>215037.36</v>
      </c>
      <c r="I43" s="179">
        <v>215037.36</v>
      </c>
      <c r="J43" s="179">
        <v>215037.36</v>
      </c>
      <c r="K43" s="179"/>
      <c r="L43" s="179">
        <v>64511.21</v>
      </c>
      <c r="M43" s="179"/>
      <c r="N43" s="179">
        <v>150526.15</v>
      </c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82"/>
      <c r="AD43" s="182"/>
    </row>
    <row r="44" s="172" customFormat="1" ht="25" customHeight="1" spans="1:30">
      <c r="A44" s="178" t="s">
        <v>95</v>
      </c>
      <c r="B44" s="178" t="s">
        <v>292</v>
      </c>
      <c r="C44" s="178" t="s">
        <v>293</v>
      </c>
      <c r="D44" s="178" t="s">
        <v>119</v>
      </c>
      <c r="E44" s="178" t="s">
        <v>120</v>
      </c>
      <c r="F44" s="178" t="s">
        <v>294</v>
      </c>
      <c r="G44" s="178" t="s">
        <v>295</v>
      </c>
      <c r="H44" s="179">
        <v>87600</v>
      </c>
      <c r="I44" s="179">
        <v>87600</v>
      </c>
      <c r="J44" s="179">
        <v>87600</v>
      </c>
      <c r="K44" s="179"/>
      <c r="L44" s="179">
        <v>26280</v>
      </c>
      <c r="M44" s="179"/>
      <c r="N44" s="179">
        <v>61320</v>
      </c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82"/>
      <c r="AD44" s="182"/>
    </row>
    <row r="45" s="172" customFormat="1" ht="25" customHeight="1" spans="1:30">
      <c r="A45" s="178" t="s">
        <v>95</v>
      </c>
      <c r="B45" s="178" t="s">
        <v>292</v>
      </c>
      <c r="C45" s="178" t="s">
        <v>293</v>
      </c>
      <c r="D45" s="178" t="s">
        <v>119</v>
      </c>
      <c r="E45" s="178" t="s">
        <v>120</v>
      </c>
      <c r="F45" s="178" t="s">
        <v>296</v>
      </c>
      <c r="G45" s="178" t="s">
        <v>297</v>
      </c>
      <c r="H45" s="179">
        <v>7800</v>
      </c>
      <c r="I45" s="179">
        <v>7800</v>
      </c>
      <c r="J45" s="179">
        <v>7800</v>
      </c>
      <c r="K45" s="179"/>
      <c r="L45" s="179">
        <v>2340</v>
      </c>
      <c r="M45" s="179"/>
      <c r="N45" s="179">
        <v>5460</v>
      </c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82"/>
      <c r="AD45" s="182"/>
    </row>
    <row r="46" s="172" customFormat="1" ht="25" customHeight="1" spans="1:30">
      <c r="A46" s="178" t="s">
        <v>95</v>
      </c>
      <c r="B46" s="178" t="s">
        <v>292</v>
      </c>
      <c r="C46" s="178" t="s">
        <v>293</v>
      </c>
      <c r="D46" s="178" t="s">
        <v>119</v>
      </c>
      <c r="E46" s="178" t="s">
        <v>120</v>
      </c>
      <c r="F46" s="178" t="s">
        <v>298</v>
      </c>
      <c r="G46" s="178" t="s">
        <v>299</v>
      </c>
      <c r="H46" s="179">
        <v>12000</v>
      </c>
      <c r="I46" s="179">
        <v>12000</v>
      </c>
      <c r="J46" s="179">
        <v>12000</v>
      </c>
      <c r="K46" s="179"/>
      <c r="L46" s="179">
        <v>3600</v>
      </c>
      <c r="M46" s="179"/>
      <c r="N46" s="179">
        <v>8400</v>
      </c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82"/>
      <c r="AD46" s="182"/>
    </row>
    <row r="47" s="172" customFormat="1" ht="25" customHeight="1" spans="1:30">
      <c r="A47" s="178" t="s">
        <v>95</v>
      </c>
      <c r="B47" s="178" t="s">
        <v>292</v>
      </c>
      <c r="C47" s="178" t="s">
        <v>293</v>
      </c>
      <c r="D47" s="178" t="s">
        <v>119</v>
      </c>
      <c r="E47" s="178" t="s">
        <v>120</v>
      </c>
      <c r="F47" s="178" t="s">
        <v>300</v>
      </c>
      <c r="G47" s="178" t="s">
        <v>301</v>
      </c>
      <c r="H47" s="179">
        <v>6600</v>
      </c>
      <c r="I47" s="179">
        <v>6600</v>
      </c>
      <c r="J47" s="179">
        <v>6600</v>
      </c>
      <c r="K47" s="179"/>
      <c r="L47" s="179">
        <v>1980</v>
      </c>
      <c r="M47" s="179"/>
      <c r="N47" s="179">
        <v>4620</v>
      </c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82"/>
      <c r="AD47" s="182"/>
    </row>
    <row r="48" s="172" customFormat="1" ht="25" customHeight="1" spans="1:30">
      <c r="A48" s="178" t="s">
        <v>95</v>
      </c>
      <c r="B48" s="178" t="s">
        <v>292</v>
      </c>
      <c r="C48" s="178" t="s">
        <v>293</v>
      </c>
      <c r="D48" s="178" t="s">
        <v>119</v>
      </c>
      <c r="E48" s="178" t="s">
        <v>120</v>
      </c>
      <c r="F48" s="178" t="s">
        <v>302</v>
      </c>
      <c r="G48" s="178" t="s">
        <v>303</v>
      </c>
      <c r="H48" s="179">
        <v>25200</v>
      </c>
      <c r="I48" s="179">
        <v>25200</v>
      </c>
      <c r="J48" s="179">
        <v>25200</v>
      </c>
      <c r="K48" s="179"/>
      <c r="L48" s="179">
        <v>7560</v>
      </c>
      <c r="M48" s="179"/>
      <c r="N48" s="179">
        <v>17640</v>
      </c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82"/>
      <c r="AD48" s="182"/>
    </row>
    <row r="49" s="172" customFormat="1" ht="25" customHeight="1" spans="1:30">
      <c r="A49" s="178" t="s">
        <v>95</v>
      </c>
      <c r="B49" s="178" t="s">
        <v>292</v>
      </c>
      <c r="C49" s="178" t="s">
        <v>293</v>
      </c>
      <c r="D49" s="178" t="s">
        <v>119</v>
      </c>
      <c r="E49" s="178" t="s">
        <v>120</v>
      </c>
      <c r="F49" s="178" t="s">
        <v>304</v>
      </c>
      <c r="G49" s="178" t="s">
        <v>305</v>
      </c>
      <c r="H49" s="179">
        <v>1000</v>
      </c>
      <c r="I49" s="179">
        <v>1000</v>
      </c>
      <c r="J49" s="179">
        <v>1000</v>
      </c>
      <c r="K49" s="179"/>
      <c r="L49" s="179">
        <v>300</v>
      </c>
      <c r="M49" s="179"/>
      <c r="N49" s="179">
        <v>700</v>
      </c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82"/>
      <c r="AD49" s="182"/>
    </row>
    <row r="50" s="172" customFormat="1" ht="25" customHeight="1" spans="1:30">
      <c r="A50" s="178" t="s">
        <v>95</v>
      </c>
      <c r="B50" s="178" t="s">
        <v>292</v>
      </c>
      <c r="C50" s="178" t="s">
        <v>293</v>
      </c>
      <c r="D50" s="178" t="s">
        <v>119</v>
      </c>
      <c r="E50" s="178" t="s">
        <v>120</v>
      </c>
      <c r="F50" s="178" t="s">
        <v>304</v>
      </c>
      <c r="G50" s="178" t="s">
        <v>305</v>
      </c>
      <c r="H50" s="179">
        <v>2400</v>
      </c>
      <c r="I50" s="179">
        <v>2400</v>
      </c>
      <c r="J50" s="179">
        <v>2400</v>
      </c>
      <c r="K50" s="179"/>
      <c r="L50" s="179">
        <v>720</v>
      </c>
      <c r="M50" s="179"/>
      <c r="N50" s="179">
        <v>1680</v>
      </c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82"/>
      <c r="AD50" s="182"/>
    </row>
    <row r="51" s="172" customFormat="1" ht="25" customHeight="1" spans="1:30">
      <c r="A51" s="178" t="s">
        <v>95</v>
      </c>
      <c r="B51" s="178" t="s">
        <v>292</v>
      </c>
      <c r="C51" s="178" t="s">
        <v>293</v>
      </c>
      <c r="D51" s="178" t="s">
        <v>121</v>
      </c>
      <c r="E51" s="178" t="s">
        <v>122</v>
      </c>
      <c r="F51" s="178" t="s">
        <v>304</v>
      </c>
      <c r="G51" s="178" t="s">
        <v>305</v>
      </c>
      <c r="H51" s="179">
        <v>39500</v>
      </c>
      <c r="I51" s="179">
        <v>39500</v>
      </c>
      <c r="J51" s="179">
        <v>39500</v>
      </c>
      <c r="K51" s="179"/>
      <c r="L51" s="179">
        <v>11850</v>
      </c>
      <c r="M51" s="179"/>
      <c r="N51" s="179">
        <v>27650</v>
      </c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82"/>
      <c r="AD51" s="182"/>
    </row>
    <row r="52" s="172" customFormat="1" ht="25" customHeight="1" spans="1:30">
      <c r="A52" s="178" t="s">
        <v>95</v>
      </c>
      <c r="B52" s="178" t="s">
        <v>292</v>
      </c>
      <c r="C52" s="178" t="s">
        <v>293</v>
      </c>
      <c r="D52" s="178" t="s">
        <v>123</v>
      </c>
      <c r="E52" s="178" t="s">
        <v>124</v>
      </c>
      <c r="F52" s="178" t="s">
        <v>304</v>
      </c>
      <c r="G52" s="178" t="s">
        <v>305</v>
      </c>
      <c r="H52" s="179">
        <v>18000</v>
      </c>
      <c r="I52" s="179">
        <v>18000</v>
      </c>
      <c r="J52" s="179">
        <v>18000</v>
      </c>
      <c r="K52" s="179"/>
      <c r="L52" s="179">
        <v>5400</v>
      </c>
      <c r="M52" s="179"/>
      <c r="N52" s="179">
        <v>12600</v>
      </c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82"/>
      <c r="AD52" s="182"/>
    </row>
    <row r="53" s="172" customFormat="1" ht="25" customHeight="1" spans="1:30">
      <c r="A53" s="178" t="s">
        <v>95</v>
      </c>
      <c r="B53" s="178" t="s">
        <v>292</v>
      </c>
      <c r="C53" s="178" t="s">
        <v>293</v>
      </c>
      <c r="D53" s="178" t="s">
        <v>139</v>
      </c>
      <c r="E53" s="178" t="s">
        <v>140</v>
      </c>
      <c r="F53" s="178" t="s">
        <v>306</v>
      </c>
      <c r="G53" s="178" t="s">
        <v>307</v>
      </c>
      <c r="H53" s="179">
        <v>37800</v>
      </c>
      <c r="I53" s="179">
        <v>37800</v>
      </c>
      <c r="J53" s="179">
        <v>37800</v>
      </c>
      <c r="K53" s="179"/>
      <c r="L53" s="179">
        <v>11340</v>
      </c>
      <c r="M53" s="179"/>
      <c r="N53" s="179">
        <v>26460</v>
      </c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82"/>
      <c r="AD53" s="182"/>
    </row>
    <row r="54" s="172" customFormat="1" ht="25" customHeight="1" spans="1:30">
      <c r="A54" s="178" t="s">
        <v>95</v>
      </c>
      <c r="B54" s="178" t="s">
        <v>308</v>
      </c>
      <c r="C54" s="178" t="s">
        <v>309</v>
      </c>
      <c r="D54" s="178" t="s">
        <v>119</v>
      </c>
      <c r="E54" s="178" t="s">
        <v>120</v>
      </c>
      <c r="F54" s="178" t="s">
        <v>271</v>
      </c>
      <c r="G54" s="178" t="s">
        <v>272</v>
      </c>
      <c r="H54" s="179">
        <v>12000</v>
      </c>
      <c r="I54" s="179">
        <v>12000</v>
      </c>
      <c r="J54" s="179">
        <v>12000</v>
      </c>
      <c r="K54" s="179"/>
      <c r="L54" s="179">
        <v>3600</v>
      </c>
      <c r="M54" s="179"/>
      <c r="N54" s="179">
        <v>8400</v>
      </c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82"/>
      <c r="AD54" s="182"/>
    </row>
    <row r="55" s="172" customFormat="1" ht="25" customHeight="1" spans="1:30">
      <c r="A55" s="178" t="s">
        <v>95</v>
      </c>
      <c r="B55" s="178" t="s">
        <v>308</v>
      </c>
      <c r="C55" s="178" t="s">
        <v>309</v>
      </c>
      <c r="D55" s="178" t="s">
        <v>121</v>
      </c>
      <c r="E55" s="178" t="s">
        <v>122</v>
      </c>
      <c r="F55" s="178" t="s">
        <v>271</v>
      </c>
      <c r="G55" s="178" t="s">
        <v>272</v>
      </c>
      <c r="H55" s="179">
        <v>474000</v>
      </c>
      <c r="I55" s="179">
        <v>474000</v>
      </c>
      <c r="J55" s="179">
        <v>474000</v>
      </c>
      <c r="K55" s="179"/>
      <c r="L55" s="179">
        <v>142200</v>
      </c>
      <c r="M55" s="179"/>
      <c r="N55" s="179">
        <v>331800</v>
      </c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82"/>
      <c r="AD55" s="182"/>
    </row>
    <row r="56" s="172" customFormat="1" ht="25" customHeight="1" spans="1:30">
      <c r="A56" s="178" t="s">
        <v>95</v>
      </c>
      <c r="B56" s="178" t="s">
        <v>308</v>
      </c>
      <c r="C56" s="178" t="s">
        <v>309</v>
      </c>
      <c r="D56" s="178" t="s">
        <v>123</v>
      </c>
      <c r="E56" s="178" t="s">
        <v>124</v>
      </c>
      <c r="F56" s="178" t="s">
        <v>271</v>
      </c>
      <c r="G56" s="178" t="s">
        <v>272</v>
      </c>
      <c r="H56" s="179">
        <v>216000</v>
      </c>
      <c r="I56" s="179">
        <v>216000</v>
      </c>
      <c r="J56" s="179">
        <v>216000</v>
      </c>
      <c r="K56" s="179"/>
      <c r="L56" s="179">
        <v>64800</v>
      </c>
      <c r="M56" s="179"/>
      <c r="N56" s="179">
        <v>151200</v>
      </c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82"/>
      <c r="AD56" s="182"/>
    </row>
    <row r="57" s="172" customFormat="1" ht="25" customHeight="1" spans="1:30">
      <c r="A57" s="178" t="s">
        <v>95</v>
      </c>
      <c r="B57" s="178" t="s">
        <v>310</v>
      </c>
      <c r="C57" s="178" t="s">
        <v>311</v>
      </c>
      <c r="D57" s="178" t="s">
        <v>121</v>
      </c>
      <c r="E57" s="178" t="s">
        <v>122</v>
      </c>
      <c r="F57" s="178" t="s">
        <v>294</v>
      </c>
      <c r="G57" s="178" t="s">
        <v>295</v>
      </c>
      <c r="H57" s="179">
        <v>39545.28</v>
      </c>
      <c r="I57" s="179">
        <v>39545.28</v>
      </c>
      <c r="J57" s="179">
        <v>39545.28</v>
      </c>
      <c r="K57" s="179"/>
      <c r="L57" s="179">
        <v>11863.58</v>
      </c>
      <c r="M57" s="179"/>
      <c r="N57" s="179">
        <v>27681.7</v>
      </c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82"/>
      <c r="AD57" s="182"/>
    </row>
    <row r="58" s="172" customFormat="1" ht="25" customHeight="1" spans="1:30">
      <c r="A58" s="178" t="s">
        <v>95</v>
      </c>
      <c r="B58" s="178" t="s">
        <v>310</v>
      </c>
      <c r="C58" s="178" t="s">
        <v>311</v>
      </c>
      <c r="D58" s="178" t="s">
        <v>123</v>
      </c>
      <c r="E58" s="178" t="s">
        <v>124</v>
      </c>
      <c r="F58" s="178" t="s">
        <v>294</v>
      </c>
      <c r="G58" s="178" t="s">
        <v>295</v>
      </c>
      <c r="H58" s="179">
        <v>25271.04</v>
      </c>
      <c r="I58" s="179">
        <v>25271.04</v>
      </c>
      <c r="J58" s="179">
        <v>25271.04</v>
      </c>
      <c r="K58" s="179"/>
      <c r="L58" s="179">
        <v>7581.31</v>
      </c>
      <c r="M58" s="179"/>
      <c r="N58" s="179">
        <v>17689.73</v>
      </c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82"/>
      <c r="AD58" s="182"/>
    </row>
    <row r="59" s="172" customFormat="1" ht="25" customHeight="1" spans="1:30">
      <c r="A59" s="178" t="s">
        <v>95</v>
      </c>
      <c r="B59" s="178" t="s">
        <v>312</v>
      </c>
      <c r="C59" s="178" t="s">
        <v>313</v>
      </c>
      <c r="D59" s="178" t="s">
        <v>119</v>
      </c>
      <c r="E59" s="178" t="s">
        <v>120</v>
      </c>
      <c r="F59" s="178" t="s">
        <v>267</v>
      </c>
      <c r="G59" s="178" t="s">
        <v>268</v>
      </c>
      <c r="H59" s="179">
        <v>13200</v>
      </c>
      <c r="I59" s="179">
        <v>13200</v>
      </c>
      <c r="J59" s="179">
        <v>13200</v>
      </c>
      <c r="K59" s="179"/>
      <c r="L59" s="179">
        <v>3960</v>
      </c>
      <c r="M59" s="179"/>
      <c r="N59" s="179">
        <v>9240</v>
      </c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82"/>
      <c r="AD59" s="182"/>
    </row>
    <row r="60" s="172" customFormat="1" ht="25" customHeight="1" spans="1:30">
      <c r="A60" s="178" t="s">
        <v>95</v>
      </c>
      <c r="B60" s="178" t="s">
        <v>312</v>
      </c>
      <c r="C60" s="178" t="s">
        <v>313</v>
      </c>
      <c r="D60" s="178" t="s">
        <v>121</v>
      </c>
      <c r="E60" s="178" t="s">
        <v>122</v>
      </c>
      <c r="F60" s="178" t="s">
        <v>267</v>
      </c>
      <c r="G60" s="178" t="s">
        <v>268</v>
      </c>
      <c r="H60" s="179">
        <v>560400</v>
      </c>
      <c r="I60" s="179">
        <v>560400</v>
      </c>
      <c r="J60" s="179">
        <v>560400</v>
      </c>
      <c r="K60" s="179"/>
      <c r="L60" s="179">
        <v>168120</v>
      </c>
      <c r="M60" s="179"/>
      <c r="N60" s="179">
        <v>392280</v>
      </c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82"/>
      <c r="AD60" s="182"/>
    </row>
    <row r="61" s="172" customFormat="1" ht="25" customHeight="1" spans="1:30">
      <c r="A61" s="178" t="s">
        <v>95</v>
      </c>
      <c r="B61" s="178" t="s">
        <v>312</v>
      </c>
      <c r="C61" s="178" t="s">
        <v>313</v>
      </c>
      <c r="D61" s="178" t="s">
        <v>123</v>
      </c>
      <c r="E61" s="178" t="s">
        <v>124</v>
      </c>
      <c r="F61" s="178" t="s">
        <v>267</v>
      </c>
      <c r="G61" s="178" t="s">
        <v>268</v>
      </c>
      <c r="H61" s="179">
        <v>239400</v>
      </c>
      <c r="I61" s="179">
        <v>239400</v>
      </c>
      <c r="J61" s="179">
        <v>239400</v>
      </c>
      <c r="K61" s="179"/>
      <c r="L61" s="179">
        <v>71820</v>
      </c>
      <c r="M61" s="179"/>
      <c r="N61" s="179">
        <v>167580</v>
      </c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82"/>
      <c r="AD61" s="182"/>
    </row>
    <row r="62" s="172" customFormat="1" ht="25" customHeight="1" spans="1:30">
      <c r="A62" s="178" t="s">
        <v>95</v>
      </c>
      <c r="B62" s="178" t="s">
        <v>314</v>
      </c>
      <c r="C62" s="178" t="s">
        <v>315</v>
      </c>
      <c r="D62" s="178" t="s">
        <v>129</v>
      </c>
      <c r="E62" s="178" t="s">
        <v>130</v>
      </c>
      <c r="F62" s="178" t="s">
        <v>294</v>
      </c>
      <c r="G62" s="178" t="s">
        <v>295</v>
      </c>
      <c r="H62" s="179">
        <v>2880</v>
      </c>
      <c r="I62" s="179">
        <v>2880</v>
      </c>
      <c r="J62" s="179">
        <v>2880</v>
      </c>
      <c r="K62" s="179"/>
      <c r="L62" s="179">
        <v>864</v>
      </c>
      <c r="M62" s="179"/>
      <c r="N62" s="179">
        <v>2016</v>
      </c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82"/>
      <c r="AD62" s="182"/>
    </row>
    <row r="63" s="172" customFormat="1" ht="25" customHeight="1" spans="1:30">
      <c r="A63" s="178" t="s">
        <v>95</v>
      </c>
      <c r="B63" s="178" t="s">
        <v>316</v>
      </c>
      <c r="C63" s="178" t="s">
        <v>317</v>
      </c>
      <c r="D63" s="178" t="s">
        <v>121</v>
      </c>
      <c r="E63" s="178" t="s">
        <v>122</v>
      </c>
      <c r="F63" s="178" t="s">
        <v>269</v>
      </c>
      <c r="G63" s="178" t="s">
        <v>270</v>
      </c>
      <c r="H63" s="179">
        <v>24000</v>
      </c>
      <c r="I63" s="179">
        <v>24000</v>
      </c>
      <c r="J63" s="179">
        <v>24000</v>
      </c>
      <c r="K63" s="179"/>
      <c r="L63" s="179">
        <v>7200</v>
      </c>
      <c r="M63" s="179"/>
      <c r="N63" s="179">
        <v>16800</v>
      </c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82"/>
      <c r="AD63" s="182"/>
    </row>
    <row r="64" s="172" customFormat="1" ht="25" customHeight="1" spans="1:30">
      <c r="A64" s="178" t="s">
        <v>95</v>
      </c>
      <c r="B64" s="178" t="s">
        <v>316</v>
      </c>
      <c r="C64" s="178" t="s">
        <v>317</v>
      </c>
      <c r="D64" s="178" t="s">
        <v>123</v>
      </c>
      <c r="E64" s="178" t="s">
        <v>124</v>
      </c>
      <c r="F64" s="178" t="s">
        <v>269</v>
      </c>
      <c r="G64" s="178" t="s">
        <v>270</v>
      </c>
      <c r="H64" s="179">
        <v>10500</v>
      </c>
      <c r="I64" s="179">
        <v>10500</v>
      </c>
      <c r="J64" s="179">
        <v>10500</v>
      </c>
      <c r="K64" s="179"/>
      <c r="L64" s="179">
        <v>3150</v>
      </c>
      <c r="M64" s="179"/>
      <c r="N64" s="179">
        <v>7350</v>
      </c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82"/>
      <c r="AD64" s="182"/>
    </row>
    <row r="65" ht="18" customHeight="1" spans="1:30">
      <c r="A65" s="183" t="s">
        <v>161</v>
      </c>
      <c r="B65" s="183"/>
      <c r="C65" s="183"/>
      <c r="D65" s="183"/>
      <c r="E65" s="183"/>
      <c r="F65" s="183"/>
      <c r="G65" s="183"/>
      <c r="H65" s="171">
        <v>18539519.95</v>
      </c>
      <c r="I65" s="171">
        <v>18539519.95</v>
      </c>
      <c r="J65" s="171">
        <v>18539519.95</v>
      </c>
      <c r="K65" s="171"/>
      <c r="L65" s="171">
        <v>5561855.98</v>
      </c>
      <c r="M65" s="171"/>
      <c r="N65" s="171">
        <v>12977663.97</v>
      </c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65:G6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2025-03-25T02:53:20Z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61B0650B90B24FFDBB9486775985D941_13</vt:lpwstr>
  </property>
</Properties>
</file>